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945" tabRatio="667" activeTab="0"/>
  </bookViews>
  <sheets>
    <sheet name="①説明書" sheetId="1" r:id="rId1"/>
    <sheet name="②登録" sheetId="2" r:id="rId2"/>
    <sheet name="③男市D入力" sheetId="3" r:id="rId3"/>
    <sheet name="④男市D提出" sheetId="4" r:id="rId4"/>
    <sheet name="⑤女市D入力" sheetId="5" r:id="rId5"/>
    <sheet name="⑥女市D提出" sheetId="6" r:id="rId6"/>
    <sheet name="⑦総運営個" sheetId="7" r:id="rId7"/>
  </sheets>
  <definedNames>
    <definedName name="_xlnm.Print_Area" localSheetId="1">'②登録'!$A$1:$I$53</definedName>
    <definedName name="_xlnm.Print_Area" localSheetId="2">'③男市D入力'!$A$1:$M$44</definedName>
    <definedName name="_xlnm.Print_Area" localSheetId="3">'④男市D提出'!$A$1:$AY$44</definedName>
    <definedName name="_xlnm.Print_Area" localSheetId="4">'⑤女市D入力'!$A$1:$M$44</definedName>
    <definedName name="_xlnm.Print_Area" localSheetId="5">'⑥女市D提出'!$A$1:$AY$44</definedName>
    <definedName name="_xlnm.Print_Titles" localSheetId="1">'②登録'!$1:$3</definedName>
  </definedNames>
  <calcPr fullCalcOnLoad="1"/>
</workbook>
</file>

<file path=xl/sharedStrings.xml><?xml version="1.0" encoding="utf-8"?>
<sst xmlns="http://schemas.openxmlformats.org/spreadsheetml/2006/main" count="272" uniqueCount="137">
  <si>
    <t>姓</t>
  </si>
  <si>
    <t>名</t>
  </si>
  <si>
    <t>姓カナ</t>
  </si>
  <si>
    <t>名カナ</t>
  </si>
  <si>
    <t>性別</t>
  </si>
  <si>
    <t>生年月日</t>
  </si>
  <si>
    <t>学校名</t>
  </si>
  <si>
    <t>学校所在地</t>
  </si>
  <si>
    <t>１位</t>
  </si>
  <si>
    <t>２位</t>
  </si>
  <si>
    <t>校内順位</t>
  </si>
  <si>
    <t>学年</t>
  </si>
  <si>
    <t>選　手　名</t>
  </si>
  <si>
    <t>生年月日</t>
  </si>
  <si>
    <t>登録番号</t>
  </si>
  <si>
    <t>選手名ﾌﾘｶﾞﾅ</t>
  </si>
  <si>
    <t>１　位</t>
  </si>
  <si>
    <t>２　位</t>
  </si>
  <si>
    <t>大会諸元</t>
  </si>
  <si>
    <t>【個人戦用】</t>
  </si>
  <si>
    <t>大会名称</t>
  </si>
  <si>
    <t>協会</t>
  </si>
  <si>
    <t>開催日</t>
  </si>
  <si>
    <t>会場</t>
  </si>
  <si>
    <t>実施種目</t>
  </si>
  <si>
    <t>種目</t>
  </si>
  <si>
    <t>名前</t>
  </si>
  <si>
    <t>ふりがな</t>
  </si>
  <si>
    <t>所属</t>
  </si>
  <si>
    <t>グループ</t>
  </si>
  <si>
    <t>付加情報</t>
  </si>
  <si>
    <t>・この見出し行は必ず与えてください。（参加者の始まりとなります）</t>
  </si>
  <si>
    <t>・[種目]は大会諸元で定義されている略号を指定してください。</t>
  </si>
  <si>
    <t>・[名前]は姓名間に空白（全角または半角）を入れてください。</t>
  </si>
  <si>
    <t>・[ふりがな]は姓名間に空白（全角または半角）を入れてください。</t>
  </si>
  <si>
    <t>・[グループ]は必要であれば、ブロック名や都道府県名等に用いてください。</t>
  </si>
  <si>
    <t>・[付加情報]は必要であれば、年齢等に用いてください。</t>
  </si>
  <si>
    <t>・ダブルスにおいてはパートナーを続けて入力してください。２人目も種目は与えてください。</t>
  </si>
  <si>
    <t>・種目ごとに並んでいる必要はありません。</t>
  </si>
  <si>
    <t>・種目欄が空白の行があると、その行より下の行は無視されます。</t>
  </si>
  <si>
    <t>・複数シートにまたがっていてもかまいませんが、チーム内はシートを分けないで下さい。</t>
  </si>
  <si>
    <t>・２シート目以降は上部の大会情報は不要です。</t>
  </si>
  <si>
    <t>・関係ないシートは付けないで下さい。</t>
  </si>
  <si>
    <t>・シートの名前は任意に付けてください。</t>
  </si>
  <si>
    <t>・罫線は設定しなくてもかまいません。</t>
  </si>
  <si>
    <t>単</t>
  </si>
  <si>
    <t>姓</t>
  </si>
  <si>
    <t>姓カナ</t>
  </si>
  <si>
    <t>名カナ</t>
  </si>
  <si>
    <t>性別</t>
  </si>
  <si>
    <t>生年月日</t>
  </si>
  <si>
    <t>No</t>
  </si>
  <si>
    <t>日本バドミントン協会　登録シート</t>
  </si>
  <si>
    <t>高校</t>
  </si>
  <si>
    <t>No.</t>
  </si>
  <si>
    <t>今年度よりメール添付でファイルを提出していただく、申込方法に変更いたしました。</t>
  </si>
  <si>
    <t>以下の手順に従ってご提出をお願いいたします。　ファイルは、男女で分かれています。</t>
  </si>
  <si>
    <t>２．日本バドミントン協会へ登録した際に、書き出したエクセルファイルを用意します。</t>
  </si>
  <si>
    <t>登録番号</t>
  </si>
  <si>
    <r>
      <t>　　　　ホームページアドレス：　</t>
    </r>
    <r>
      <rPr>
        <b/>
        <sz val="16"/>
        <rFont val="AR P丸ゴシック体M"/>
        <family val="3"/>
      </rPr>
      <t>http://bdknhs.sakura.ne.jp</t>
    </r>
  </si>
  <si>
    <r>
      <t>　　＊</t>
    </r>
    <r>
      <rPr>
        <sz val="12"/>
        <color indexed="10"/>
        <rFont val="AR P丸ゴシック体M"/>
        <family val="3"/>
      </rPr>
      <t>今回の大会は、登録していない生徒も出場できるので、登録していない生徒の場合は、
　　　　このシートに追加して入力してください。登録番号が空欄でも構いません。</t>
    </r>
  </si>
  <si>
    <r>
      <t>　　　　</t>
    </r>
    <r>
      <rPr>
        <b/>
        <sz val="12"/>
        <color indexed="8"/>
        <rFont val="AR P丸ゴシック体M"/>
        <family val="3"/>
      </rPr>
      <t>①</t>
    </r>
    <r>
      <rPr>
        <sz val="12"/>
        <color indexed="8"/>
        <rFont val="AR P丸ゴシック体M"/>
        <family val="3"/>
      </rPr>
      <t xml:space="preserve"> 入力方法があります。このシートで、説明書（トリセツ）です。</t>
    </r>
  </si>
  <si>
    <r>
      <t>　　　　</t>
    </r>
    <r>
      <rPr>
        <b/>
        <sz val="12"/>
        <color indexed="8"/>
        <rFont val="AR P丸ゴシック体M"/>
        <family val="3"/>
      </rPr>
      <t>②</t>
    </r>
    <r>
      <rPr>
        <sz val="12"/>
        <color indexed="8"/>
        <rFont val="AR P丸ゴシック体M"/>
        <family val="3"/>
      </rPr>
      <t xml:space="preserve"> 用意したエクセルデータのデータを貼り付け、学校名を入力します。
　　　　　　＊登録していない生徒の場合には、ここに入力します。</t>
    </r>
  </si>
  <si>
    <r>
      <t>　　メール送付先：　</t>
    </r>
    <r>
      <rPr>
        <sz val="20"/>
        <color indexed="8"/>
        <rFont val="ＭＳ Ｐゴシック"/>
        <family val="3"/>
      </rPr>
      <t>ent05ys@bdknhs.sakura.ne.jp　</t>
    </r>
  </si>
  <si>
    <t>GS</t>
  </si>
  <si>
    <t>女</t>
  </si>
  <si>
    <t>＊登録していない生徒の場合、このシートに入力して追加して下さい。
　本大会は、登録していない生徒も出場できます。</t>
  </si>
  <si>
    <t>女子</t>
  </si>
  <si>
    <t>女
子</t>
  </si>
  <si>
    <t>平成29年度　第90回 横須賀市民大会(高校の部)
申込（入力・印刷・提出）取り扱い説明書</t>
  </si>
  <si>
    <t>１．神奈川県高体連バドミントン専門部のホームページより、横須賀市民大会の申込用ファイルを
　　ダウンロードします。</t>
  </si>
  <si>
    <t>申し込み責任者</t>
  </si>
  <si>
    <t>３位</t>
  </si>
  <si>
    <t>４位</t>
  </si>
  <si>
    <t>５位</t>
  </si>
  <si>
    <t>６位</t>
  </si>
  <si>
    <t>７位</t>
  </si>
  <si>
    <t>８位</t>
  </si>
  <si>
    <t>９位</t>
  </si>
  <si>
    <t>１０位</t>
  </si>
  <si>
    <t>１１位</t>
  </si>
  <si>
    <t>１２位</t>
  </si>
  <si>
    <t>１３位</t>
  </si>
  <si>
    <t>１４位</t>
  </si>
  <si>
    <t>１５位</t>
  </si>
  <si>
    <t>円</t>
  </si>
  <si>
    <t>３．申込用ファイルを開くと下方に以下のような7つのタブ（見出し）が、あります。</t>
  </si>
  <si>
    <r>
      <t>　　　　⑦</t>
    </r>
    <r>
      <rPr>
        <sz val="12"/>
        <color indexed="8"/>
        <rFont val="AR P丸ゴシック体M"/>
        <family val="3"/>
      </rPr>
      <t xml:space="preserve"> こちらは、大会で使用するソフト（大会運営）で使用するためのものです。
　　　　　　特に何もしない状態でお願いします。</t>
    </r>
  </si>
  <si>
    <t>　　　※ ②③⑤では入力をする場所以外には保護がかけられています。
　　　　　④⑥⑦は、シート自体に保護がかけられいます。</t>
  </si>
  <si>
    <t xml:space="preserve">        *　市民大会では、タグは使用しません。</t>
  </si>
  <si>
    <t>横須賀市民大会（高校）</t>
  </si>
  <si>
    <t>横須賀バドミントン協会</t>
  </si>
  <si>
    <t>2017/8/21</t>
  </si>
  <si>
    <t>横須賀アリーナ</t>
  </si>
  <si>
    <t>BS</t>
  </si>
  <si>
    <t>男子シングルス</t>
  </si>
  <si>
    <t>男</t>
  </si>
  <si>
    <t>GS</t>
  </si>
  <si>
    <t>女子シングルス</t>
  </si>
  <si>
    <t>単</t>
  </si>
  <si>
    <t>平成29年度　第90回横須賀市民大会（高校）　申込用紙</t>
  </si>
  <si>
    <t>申込責任者</t>
  </si>
  <si>
    <t>印</t>
  </si>
  <si>
    <t>３　位</t>
  </si>
  <si>
    <t>４　位</t>
  </si>
  <si>
    <t>５　位</t>
  </si>
  <si>
    <t>６　位</t>
  </si>
  <si>
    <t>７　位</t>
  </si>
  <si>
    <t>８　位</t>
  </si>
  <si>
    <t>９　位</t>
  </si>
  <si>
    <t>１０　位</t>
  </si>
  <si>
    <t>１１　位</t>
  </si>
  <si>
    <t>１２　位</t>
  </si>
  <si>
    <t>１３　位</t>
  </si>
  <si>
    <t>１４　位</t>
  </si>
  <si>
    <t>１５　位</t>
  </si>
  <si>
    <t>電話</t>
  </si>
  <si>
    <t>男
子</t>
  </si>
  <si>
    <t>男子</t>
  </si>
  <si>
    <r>
      <t>　　　　</t>
    </r>
    <r>
      <rPr>
        <b/>
        <sz val="12"/>
        <color indexed="8"/>
        <rFont val="AR P丸ゴシック体M"/>
        <family val="3"/>
      </rPr>
      <t>③</t>
    </r>
    <r>
      <rPr>
        <sz val="12"/>
        <color indexed="8"/>
        <rFont val="AR P丸ゴシック体M"/>
        <family val="3"/>
      </rPr>
      <t xml:space="preserve"> 男子ダブルスの出場選手のデータを登録のシートのNo（一番左端の『A』）の番号で
　　　　　　入力します。学校住所、申込責任者、学年もここで入力します。</t>
    </r>
  </si>
  <si>
    <r>
      <t>　　　　</t>
    </r>
    <r>
      <rPr>
        <b/>
        <sz val="12"/>
        <color indexed="8"/>
        <rFont val="AR P丸ゴシック体M"/>
        <family val="3"/>
      </rPr>
      <t>④</t>
    </r>
    <r>
      <rPr>
        <sz val="12"/>
        <color indexed="8"/>
        <rFont val="AR P丸ゴシック体M"/>
        <family val="3"/>
      </rPr>
      <t xml:space="preserve"> このタブのシート（男ダブルス申込用紙）を確認した後に印刷して、
　　　　　　申込責任者印を押印して、郵送にて提出します。
　　　　　　※ 印刷は、モノクロプリンターでかまいません。　　　</t>
    </r>
  </si>
  <si>
    <r>
      <t>　　　　⑤</t>
    </r>
    <r>
      <rPr>
        <sz val="12"/>
        <color indexed="8"/>
        <rFont val="AR P丸ゴシック体M"/>
        <family val="3"/>
      </rPr>
      <t xml:space="preserve"> 女子ダブルスの出場選手のデータを登録のシートのNo（一番左端の『A』）の番号で
　　　　　　入力します。学校住所、申込責任者、学年もここで入力します。</t>
    </r>
  </si>
  <si>
    <r>
      <t>　　　　⑥</t>
    </r>
    <r>
      <rPr>
        <sz val="12"/>
        <color indexed="8"/>
        <rFont val="AR P丸ゴシック体M"/>
        <family val="3"/>
      </rPr>
      <t xml:space="preserve"> このタブのシート（女子ダブルス申込用紙）を確認した後に印刷して、
　　　　　　申込責任者印を押印して、郵送にて提出します。
　　　　　　※ 印刷は、モノクロプリンターでかまいません。　　　</t>
    </r>
  </si>
  <si>
    <t>　　＊②のタブにあるシートに「日本バドミントン協会」への登録のデータを貼り付けて、
　　　　選手名簿を作成し、選手名簿についた選手の番号を③⑤入力の「No.」の位置に　
　　　　入力した後、④⑥提出を印刷して提出する方式です。
　　　　(印刷は、モノクロプリンタでかまいません。）</t>
  </si>
  <si>
    <t>平成29年度　第90回 横須賀市民大会（高校の部）ダブルス　入力シート</t>
  </si>
  <si>
    <t>男子　ダブルス</t>
  </si>
  <si>
    <t>男子　ダブルス参加数</t>
  </si>
  <si>
    <t>男子　ダブルス参加料</t>
  </si>
  <si>
    <t>組</t>
  </si>
  <si>
    <t>男子　ダブルス参加数</t>
  </si>
  <si>
    <t>組</t>
  </si>
  <si>
    <t>女子　ダブルス参加数</t>
  </si>
  <si>
    <t>女子　ダブルス参加料</t>
  </si>
  <si>
    <t>女子　ダブルス</t>
  </si>
  <si>
    <t xml:space="preserve">   ※　ファイル名には、17の前に学校名を入れて下さい。
　　　　例）　大楠17横須賀市民大会ダブルス</t>
  </si>
  <si>
    <t>女子 ダブルス参加数</t>
  </si>
  <si>
    <t>組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</si>
</sst>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  <numFmt numFmtId="177" formatCode="#,##0_ "/>
    <numFmt numFmtId="178" formatCode="0_ "/>
    <numFmt numFmtId="179" formatCode="mmm\-yyyy"/>
  </numFmts>
  <fonts count="64"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0"/>
    </font>
    <font>
      <sz val="12"/>
      <name val="ＭＳ ゴシック"/>
      <family val="3"/>
    </font>
    <font>
      <sz val="16"/>
      <name val="ＭＳ ゴシック"/>
      <family val="3"/>
    </font>
    <font>
      <i/>
      <sz val="10"/>
      <name val="ＭＳ ゴシック"/>
      <family val="3"/>
    </font>
    <font>
      <sz val="20"/>
      <color indexed="8"/>
      <name val="ＭＳ Ｐゴシック"/>
      <family val="3"/>
    </font>
    <font>
      <sz val="12"/>
      <color indexed="8"/>
      <name val="AR P丸ゴシック体M"/>
      <family val="3"/>
    </font>
    <font>
      <b/>
      <sz val="12"/>
      <name val="AR P丸ゴシック体M"/>
      <family val="3"/>
    </font>
    <font>
      <b/>
      <sz val="16"/>
      <name val="AR P丸ゴシック体M"/>
      <family val="3"/>
    </font>
    <font>
      <sz val="12"/>
      <color indexed="10"/>
      <name val="AR P丸ゴシック体M"/>
      <family val="3"/>
    </font>
    <font>
      <b/>
      <sz val="12"/>
      <color indexed="8"/>
      <name val="AR P丸ゴシック体M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明朝"/>
      <family val="1"/>
    </font>
    <font>
      <sz val="12"/>
      <color indexed="8"/>
      <name val="ＭＳ Ｐゴシック"/>
      <family val="3"/>
    </font>
    <font>
      <sz val="13"/>
      <color indexed="8"/>
      <name val="ＭＳ Ｐゴシック"/>
      <family val="3"/>
    </font>
    <font>
      <sz val="11"/>
      <color indexed="8"/>
      <name val="AR P丸ゴシック体M"/>
      <family val="3"/>
    </font>
    <font>
      <u val="single"/>
      <sz val="12"/>
      <color indexed="8"/>
      <name val="AR P丸ゴシック体M"/>
      <family val="3"/>
    </font>
    <font>
      <u val="single"/>
      <sz val="11"/>
      <color indexed="8"/>
      <name val="AR P丸ゴシック体M"/>
      <family val="3"/>
    </font>
    <font>
      <b/>
      <sz val="12"/>
      <color indexed="8"/>
      <name val="ＭＳ 明朝"/>
      <family val="1"/>
    </font>
    <font>
      <sz val="16"/>
      <color indexed="8"/>
      <name val="ＭＳ 明朝"/>
      <family val="1"/>
    </font>
    <font>
      <sz val="16"/>
      <color indexed="8"/>
      <name val="ＭＳ Ｐゴシック"/>
      <family val="3"/>
    </font>
    <font>
      <sz val="13"/>
      <color indexed="8"/>
      <name val="AR P丸ゴシック体M"/>
      <family val="3"/>
    </font>
    <font>
      <sz val="12"/>
      <color indexed="8"/>
      <name val="AR丸ゴシック体M"/>
      <family val="3"/>
    </font>
    <font>
      <sz val="14"/>
      <color indexed="8"/>
      <name val="ＭＳ Ｐゴシック"/>
      <family val="3"/>
    </font>
    <font>
      <sz val="12"/>
      <color indexed="8"/>
      <name val="ＭＳ ゴシック"/>
      <family val="3"/>
    </font>
    <font>
      <sz val="16"/>
      <color indexed="8"/>
      <name val="AR P丸ゴシック体M"/>
      <family val="3"/>
    </font>
    <font>
      <sz val="20"/>
      <color indexed="50"/>
      <name val="HG丸ｺﾞｼｯｸM-PRO"/>
      <family val="3"/>
    </font>
    <font>
      <sz val="10"/>
      <color indexed="8"/>
      <name val="ＭＳ ゴシック"/>
      <family val="3"/>
    </font>
    <font>
      <sz val="14"/>
      <color indexed="8"/>
      <name val="Century"/>
      <family val="1"/>
    </font>
    <font>
      <sz val="14"/>
      <color indexed="8"/>
      <name val="AR P丸ゴシック体M"/>
      <family val="3"/>
    </font>
    <font>
      <sz val="10"/>
      <color indexed="8"/>
      <name val="AR P丸ゴシック体M"/>
      <family val="3"/>
    </font>
    <font>
      <sz val="10"/>
      <color indexed="8"/>
      <name val="ＭＳ Ｐゴシック"/>
      <family val="3"/>
    </font>
    <font>
      <sz val="14"/>
      <color indexed="8"/>
      <name val="ＭＳ 明朝"/>
      <family val="1"/>
    </font>
    <font>
      <sz val="14"/>
      <color indexed="8"/>
      <name val="ＭＳ ゴシック"/>
      <family val="3"/>
    </font>
    <font>
      <b/>
      <sz val="12"/>
      <color indexed="10"/>
      <name val="ＭＳ 明朝"/>
      <family val="1"/>
    </font>
    <font>
      <sz val="18"/>
      <color indexed="8"/>
      <name val="ＭＳ Ｐゴシック"/>
      <family val="3"/>
    </font>
    <font>
      <sz val="22"/>
      <color indexed="8"/>
      <name val="ＭＳ Ｐゴシック"/>
      <family val="3"/>
    </font>
    <font>
      <sz val="18"/>
      <color indexed="8"/>
      <name val="ＭＳ 明朝"/>
      <family val="1"/>
    </font>
    <font>
      <b/>
      <sz val="16"/>
      <color indexed="8"/>
      <name val="ＭＳ Ｐゴシック"/>
      <family val="3"/>
    </font>
    <font>
      <sz val="24"/>
      <color indexed="8"/>
      <name val="ＭＳ Ｐゴシック"/>
      <family val="3"/>
    </font>
    <font>
      <sz val="20"/>
      <color indexed="8"/>
      <name val="ＭＳ 明朝"/>
      <family val="1"/>
    </font>
    <font>
      <b/>
      <sz val="16"/>
      <color indexed="8"/>
      <name val="HGP教科書体"/>
      <family val="1"/>
    </font>
    <font>
      <sz val="16"/>
      <color indexed="8"/>
      <name val="Century"/>
      <family val="1"/>
    </font>
    <font>
      <sz val="12"/>
      <color indexed="8"/>
      <name val="HG丸ｺﾞｼｯｸM-PRO"/>
      <family val="3"/>
    </font>
    <font>
      <sz val="18"/>
      <color indexed="8"/>
      <name val="AR P丸ゴシック体M"/>
      <family val="3"/>
    </font>
    <font>
      <sz val="22"/>
      <color indexed="8"/>
      <name val="AR丸ゴシック体M"/>
      <family val="3"/>
    </font>
    <font>
      <b/>
      <sz val="16"/>
      <color indexed="8"/>
      <name val="AR P丸ゴシック体M"/>
      <family val="3"/>
    </font>
    <font>
      <b/>
      <sz val="24"/>
      <color indexed="8"/>
      <name val="AR P丸ゴシック体M"/>
      <family val="3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</fills>
  <borders count="7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medium"/>
      <right/>
      <top/>
      <bottom style="medium"/>
    </border>
    <border>
      <left/>
      <right style="medium"/>
      <top/>
      <bottom/>
    </border>
    <border>
      <left style="medium"/>
      <right style="thin"/>
      <top style="medium"/>
      <bottom style="medium"/>
    </border>
    <border>
      <left/>
      <right/>
      <top style="medium"/>
      <bottom/>
    </border>
    <border>
      <left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/>
      <top/>
      <bottom/>
    </border>
    <border>
      <left/>
      <right/>
      <top/>
      <bottom style="medium"/>
    </border>
    <border>
      <left style="thin"/>
      <right style="thin"/>
      <top style="medium"/>
      <bottom style="dashed"/>
    </border>
    <border>
      <left style="thin"/>
      <right style="medium"/>
      <top style="medium"/>
      <bottom style="dashed"/>
    </border>
    <border>
      <left style="thin"/>
      <right style="thin"/>
      <top style="dashed"/>
      <bottom style="medium"/>
    </border>
    <border>
      <left style="thin"/>
      <right style="medium"/>
      <top style="dashed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/>
      <top style="medium"/>
      <bottom style="medium"/>
    </border>
    <border>
      <left style="thin"/>
      <right style="thin"/>
      <top style="dashed"/>
      <bottom>
        <color indexed="63"/>
      </bottom>
    </border>
    <border>
      <left style="thin"/>
      <right style="medium"/>
      <top style="dashed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thin"/>
      <top>
        <color indexed="63"/>
      </top>
      <bottom style="dashed"/>
    </border>
    <border>
      <left style="thin"/>
      <right style="medium"/>
      <top>
        <color indexed="63"/>
      </top>
      <bottom style="dashed"/>
    </border>
    <border>
      <left style="medium"/>
      <right style="medium"/>
      <top>
        <color indexed="63"/>
      </top>
      <bottom style="thin"/>
    </border>
    <border>
      <left/>
      <right/>
      <top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 style="medium"/>
      <right style="hair"/>
      <top style="medium"/>
      <bottom/>
    </border>
    <border>
      <left style="medium"/>
      <right style="hair"/>
      <top/>
      <bottom style="medium"/>
    </border>
    <border>
      <left style="hair"/>
      <right style="hair"/>
      <top style="medium"/>
      <bottom style="hair"/>
    </border>
    <border>
      <left style="hair"/>
      <right style="hair"/>
      <top style="hair"/>
      <bottom style="medium"/>
    </border>
    <border>
      <left style="hair"/>
      <right style="medium"/>
      <top style="medium"/>
      <bottom/>
    </border>
    <border>
      <left style="hair"/>
      <right style="medium"/>
      <top/>
      <bottom style="medium"/>
    </border>
    <border>
      <left>
        <color indexed="63"/>
      </left>
      <right style="thin"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 style="hair"/>
      <right/>
      <top style="medium"/>
      <bottom>
        <color indexed="63"/>
      </bottom>
    </border>
    <border>
      <left style="hair"/>
      <right/>
      <top style="medium"/>
      <bottom style="medium"/>
    </border>
    <border>
      <left/>
      <right style="hair"/>
      <top style="medium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medium"/>
      <bottom/>
    </border>
    <border>
      <left/>
      <right style="thin"/>
      <top style="medium"/>
      <bottom/>
    </border>
    <border>
      <left/>
      <right/>
      <top style="thin"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/>
      <right style="medium"/>
      <top style="thin"/>
      <bottom style="medium"/>
    </border>
    <border>
      <left/>
      <right style="thin"/>
      <top style="medium"/>
      <bottom style="thin"/>
    </border>
    <border>
      <left style="thin"/>
      <right/>
      <top>
        <color indexed="63"/>
      </top>
      <bottom style="thin"/>
    </border>
    <border>
      <left/>
      <right style="thin"/>
      <top>
        <color indexed="63"/>
      </top>
      <bottom style="thin"/>
    </border>
    <border>
      <left/>
      <right style="medium"/>
      <top/>
      <bottom style="thin"/>
    </border>
    <border>
      <left/>
      <right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/>
      <right style="medium"/>
      <top style="thin"/>
      <bottom>
        <color indexed="63"/>
      </bottom>
    </border>
    <border>
      <left style="medium"/>
      <right/>
      <top style="medium"/>
      <bottom style="thin"/>
    </border>
    <border>
      <left style="medium"/>
      <right/>
      <top style="thin"/>
      <bottom style="medium"/>
    </border>
    <border>
      <left style="medium"/>
      <right/>
      <top style="thin"/>
      <bottom>
        <color indexed="63"/>
      </bottom>
    </border>
    <border>
      <left style="medium"/>
      <right/>
      <top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1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2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14" borderId="1" applyNumberFormat="0" applyAlignment="0" applyProtection="0"/>
    <xf numFmtId="0" fontId="15" fillId="10" borderId="0" applyNumberFormat="0" applyBorder="0" applyAlignment="0" applyProtection="0"/>
    <xf numFmtId="9" fontId="0" fillId="0" borderId="0" applyFont="0" applyFill="0" applyBorder="0" applyAlignment="0" applyProtection="0"/>
    <xf numFmtId="0" fontId="0" fillId="5" borderId="2" applyNumberFormat="0" applyFont="0" applyAlignment="0" applyProtection="0"/>
    <xf numFmtId="0" fontId="16" fillId="0" borderId="3" applyNumberFormat="0" applyFill="0" applyAlignment="0" applyProtection="0"/>
    <xf numFmtId="0" fontId="17" fillId="17" borderId="0" applyNumberFormat="0" applyBorder="0" applyAlignment="0" applyProtection="0"/>
    <xf numFmtId="0" fontId="18" fillId="9" borderId="4" applyNumberFormat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8" applyNumberFormat="0" applyFill="0" applyAlignment="0" applyProtection="0"/>
    <xf numFmtId="0" fontId="24" fillId="9" borderId="9" applyNumberFormat="0" applyAlignment="0" applyProtection="0"/>
    <xf numFmtId="0" fontId="2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6" fillId="3" borderId="4" applyNumberFormat="0" applyAlignment="0" applyProtection="0"/>
    <xf numFmtId="0" fontId="2" fillId="0" borderId="0">
      <alignment/>
      <protection/>
    </xf>
    <xf numFmtId="0" fontId="27" fillId="7" borderId="0" applyNumberFormat="0" applyBorder="0" applyAlignment="0" applyProtection="0"/>
  </cellStyleXfs>
  <cellXfs count="413">
    <xf numFmtId="0" fontId="0" fillId="0" borderId="0" xfId="0" applyAlignment="1">
      <alignment vertical="center"/>
    </xf>
    <xf numFmtId="49" fontId="28" fillId="0" borderId="0" xfId="0" applyNumberFormat="1" applyFont="1" applyBorder="1" applyAlignment="1">
      <alignment horizontal="center" vertical="center" shrinkToFit="1"/>
    </xf>
    <xf numFmtId="0" fontId="28" fillId="0" borderId="0" xfId="0" applyFont="1" applyBorder="1" applyAlignment="1">
      <alignment vertical="center" shrinkToFit="1"/>
    </xf>
    <xf numFmtId="49" fontId="28" fillId="0" borderId="0" xfId="0" applyNumberFormat="1" applyFont="1" applyBorder="1" applyAlignment="1">
      <alignment vertical="center" shrinkToFit="1"/>
    </xf>
    <xf numFmtId="49" fontId="28" fillId="0" borderId="0" xfId="0" applyNumberFormat="1" applyFont="1" applyBorder="1" applyAlignment="1">
      <alignment horizontal="left" vertical="center" shrinkToFit="1"/>
    </xf>
    <xf numFmtId="176" fontId="28" fillId="0" borderId="0" xfId="0" applyNumberFormat="1" applyFont="1" applyBorder="1" applyAlignment="1">
      <alignment horizontal="center" vertical="center" shrinkToFit="1"/>
    </xf>
    <xf numFmtId="0" fontId="29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49" fontId="3" fillId="9" borderId="0" xfId="60" applyNumberFormat="1" applyFont="1" applyFill="1" applyAlignment="1">
      <alignment vertical="center"/>
      <protection/>
    </xf>
    <xf numFmtId="49" fontId="3" fillId="0" borderId="0" xfId="60" applyNumberFormat="1" applyFont="1" applyAlignment="1">
      <alignment vertical="center"/>
      <protection/>
    </xf>
    <xf numFmtId="49" fontId="4" fillId="0" borderId="0" xfId="60" applyNumberFormat="1" applyFont="1" applyAlignment="1">
      <alignment vertical="center"/>
      <protection/>
    </xf>
    <xf numFmtId="49" fontId="5" fillId="7" borderId="0" xfId="60" applyNumberFormat="1" applyFont="1" applyFill="1" applyAlignment="1">
      <alignment vertical="center"/>
      <protection/>
    </xf>
    <xf numFmtId="49" fontId="3" fillId="7" borderId="0" xfId="60" applyNumberFormat="1" applyFont="1" applyFill="1" applyAlignment="1">
      <alignment vertical="center"/>
      <protection/>
    </xf>
    <xf numFmtId="49" fontId="3" fillId="9" borderId="10" xfId="60" applyNumberFormat="1" applyFont="1" applyFill="1" applyBorder="1" applyAlignment="1">
      <alignment vertical="center"/>
      <protection/>
    </xf>
    <xf numFmtId="49" fontId="3" fillId="0" borderId="0" xfId="60" applyNumberFormat="1" applyFont="1" applyFill="1" applyBorder="1" applyAlignment="1">
      <alignment vertical="center"/>
      <protection/>
    </xf>
    <xf numFmtId="0" fontId="3" fillId="7" borderId="0" xfId="60" applyNumberFormat="1" applyFont="1" applyFill="1" applyAlignment="1">
      <alignment vertical="center"/>
      <protection/>
    </xf>
    <xf numFmtId="49" fontId="3" fillId="14" borderId="0" xfId="60" applyNumberFormat="1" applyFont="1" applyFill="1" applyAlignment="1">
      <alignment vertical="center"/>
      <protection/>
    </xf>
    <xf numFmtId="0" fontId="28" fillId="0" borderId="0" xfId="0" applyNumberFormat="1" applyFont="1" applyBorder="1" applyAlignment="1">
      <alignment horizontal="center" vertical="center" shrinkToFit="1"/>
    </xf>
    <xf numFmtId="0" fontId="0" fillId="18" borderId="10" xfId="0" applyFill="1" applyBorder="1" applyAlignment="1">
      <alignment horizontal="center" vertical="center" shrinkToFit="1"/>
    </xf>
    <xf numFmtId="49" fontId="28" fillId="18" borderId="10" xfId="0" applyNumberFormat="1" applyFont="1" applyFill="1" applyBorder="1" applyAlignment="1">
      <alignment horizontal="center" vertical="center" shrinkToFit="1"/>
    </xf>
    <xf numFmtId="0" fontId="28" fillId="18" borderId="10" xfId="0" applyNumberFormat="1" applyFont="1" applyFill="1" applyBorder="1" applyAlignment="1">
      <alignment horizontal="center" vertical="center" shrinkToFit="1"/>
    </xf>
    <xf numFmtId="49" fontId="28" fillId="0" borderId="10" xfId="0" applyNumberFormat="1" applyFont="1" applyBorder="1" applyAlignment="1" applyProtection="1">
      <alignment horizontal="center" vertical="center" shrinkToFit="1"/>
      <protection locked="0"/>
    </xf>
    <xf numFmtId="49" fontId="28" fillId="0" borderId="10" xfId="0" applyNumberFormat="1" applyFont="1" applyBorder="1" applyAlignment="1" applyProtection="1">
      <alignment horizontal="left" vertical="center" shrinkToFit="1"/>
      <protection locked="0"/>
    </xf>
    <xf numFmtId="176" fontId="28" fillId="0" borderId="10" xfId="0" applyNumberFormat="1" applyFont="1" applyBorder="1" applyAlignment="1" applyProtection="1">
      <alignment horizontal="right" vertical="center" shrinkToFit="1"/>
      <protection locked="0"/>
    </xf>
    <xf numFmtId="176" fontId="28" fillId="0" borderId="10" xfId="0" applyNumberFormat="1" applyFont="1" applyBorder="1" applyAlignment="1" applyProtection="1">
      <alignment horizontal="center" vertical="center" shrinkToFit="1"/>
      <protection locked="0"/>
    </xf>
    <xf numFmtId="49" fontId="28" fillId="0" borderId="10" xfId="0" applyNumberFormat="1" applyFont="1" applyBorder="1" applyAlignment="1" applyProtection="1">
      <alignment horizontal="left" vertical="top" shrinkToFit="1"/>
      <protection locked="0"/>
    </xf>
    <xf numFmtId="0" fontId="0" fillId="0" borderId="0" xfId="0" applyAlignment="1">
      <alignment vertical="top"/>
    </xf>
    <xf numFmtId="0" fontId="29" fillId="0" borderId="0" xfId="0" applyFont="1" applyAlignment="1">
      <alignment vertical="center" wrapText="1"/>
    </xf>
    <xf numFmtId="0" fontId="29" fillId="0" borderId="0" xfId="0" applyFont="1" applyFill="1" applyAlignment="1">
      <alignment vertical="top" wrapText="1"/>
    </xf>
    <xf numFmtId="49" fontId="28" fillId="8" borderId="0" xfId="0" applyNumberFormat="1" applyFont="1" applyFill="1" applyBorder="1" applyAlignment="1">
      <alignment vertical="center" shrinkToFit="1"/>
    </xf>
    <xf numFmtId="0" fontId="31" fillId="2" borderId="0" xfId="0" applyFont="1" applyFill="1" applyAlignment="1">
      <alignment vertical="center"/>
    </xf>
    <xf numFmtId="0" fontId="32" fillId="2" borderId="0" xfId="0" applyFont="1" applyFill="1" applyAlignment="1">
      <alignment vertical="center"/>
    </xf>
    <xf numFmtId="0" fontId="33" fillId="2" borderId="0" xfId="0" applyFont="1" applyFill="1" applyAlignment="1">
      <alignment vertical="center"/>
    </xf>
    <xf numFmtId="0" fontId="0" fillId="2" borderId="0" xfId="0" applyFill="1" applyAlignment="1">
      <alignment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8" fillId="3" borderId="0" xfId="0" applyFont="1" applyFill="1" applyAlignment="1">
      <alignment vertical="center"/>
    </xf>
    <xf numFmtId="0" fontId="7" fillId="0" borderId="0" xfId="0" applyFont="1" applyAlignment="1">
      <alignment horizontal="left" vertical="center" wrapText="1"/>
    </xf>
    <xf numFmtId="49" fontId="34" fillId="18" borderId="0" xfId="0" applyNumberFormat="1" applyFont="1" applyFill="1" applyBorder="1" applyAlignment="1">
      <alignment horizontal="center" vertical="center" shrinkToFit="1"/>
    </xf>
    <xf numFmtId="0" fontId="35" fillId="0" borderId="0" xfId="0" applyFont="1" applyBorder="1" applyAlignment="1">
      <alignment vertical="center" shrinkToFit="1"/>
    </xf>
    <xf numFmtId="0" fontId="6" fillId="3" borderId="0" xfId="0" applyFont="1" applyFill="1" applyAlignment="1">
      <alignment vertical="center" wrapText="1"/>
    </xf>
    <xf numFmtId="0" fontId="36" fillId="0" borderId="0" xfId="0" applyFont="1" applyAlignment="1">
      <alignment vertical="center"/>
    </xf>
    <xf numFmtId="0" fontId="37" fillId="5" borderId="0" xfId="0" applyFont="1" applyFill="1" applyAlignment="1">
      <alignment vertical="center" wrapText="1"/>
    </xf>
    <xf numFmtId="0" fontId="31" fillId="0" borderId="0" xfId="0" applyFont="1" applyAlignment="1">
      <alignment vertical="center"/>
    </xf>
    <xf numFmtId="0" fontId="37" fillId="7" borderId="0" xfId="0" applyFont="1" applyFill="1" applyAlignment="1">
      <alignment vertical="center" wrapText="1"/>
    </xf>
    <xf numFmtId="0" fontId="38" fillId="3" borderId="0" xfId="0" applyFont="1" applyFill="1" applyBorder="1" applyAlignment="1">
      <alignment vertical="center" shrinkToFit="1"/>
    </xf>
    <xf numFmtId="49" fontId="38" fillId="3" borderId="0" xfId="0" applyNumberFormat="1" applyFont="1" applyFill="1" applyBorder="1" applyAlignment="1">
      <alignment vertical="center" shrinkToFit="1"/>
    </xf>
    <xf numFmtId="49" fontId="38" fillId="3" borderId="0" xfId="0" applyNumberFormat="1" applyFont="1" applyFill="1" applyBorder="1" applyAlignment="1">
      <alignment horizontal="center" vertical="center" shrinkToFit="1"/>
    </xf>
    <xf numFmtId="49" fontId="38" fillId="3" borderId="0" xfId="0" applyNumberFormat="1" applyFont="1" applyFill="1" applyBorder="1" applyAlignment="1">
      <alignment horizontal="left" vertical="center" shrinkToFit="1"/>
    </xf>
    <xf numFmtId="176" fontId="38" fillId="3" borderId="0" xfId="0" applyNumberFormat="1" applyFont="1" applyFill="1" applyBorder="1" applyAlignment="1">
      <alignment horizontal="center" vertical="center" shrinkToFit="1"/>
    </xf>
    <xf numFmtId="49" fontId="28" fillId="3" borderId="0" xfId="0" applyNumberFormat="1" applyFont="1" applyFill="1" applyBorder="1" applyAlignment="1">
      <alignment vertical="center" shrinkToFit="1"/>
    </xf>
    <xf numFmtId="0" fontId="28" fillId="3" borderId="0" xfId="0" applyFont="1" applyFill="1" applyBorder="1" applyAlignment="1">
      <alignment vertical="center" shrinkToFit="1"/>
    </xf>
    <xf numFmtId="0" fontId="30" fillId="3" borderId="0" xfId="0" applyFont="1" applyFill="1" applyAlignment="1">
      <alignment vertical="center"/>
    </xf>
    <xf numFmtId="0" fontId="38" fillId="3" borderId="0" xfId="0" applyFont="1" applyFill="1" applyBorder="1" applyAlignment="1" applyProtection="1">
      <alignment vertical="center" shrinkToFit="1"/>
      <protection/>
    </xf>
    <xf numFmtId="0" fontId="36" fillId="3" borderId="0" xfId="0" applyFont="1" applyFill="1" applyBorder="1" applyAlignment="1" applyProtection="1">
      <alignment vertical="center" shrinkToFit="1"/>
      <protection/>
    </xf>
    <xf numFmtId="49" fontId="36" fillId="3" borderId="0" xfId="0" applyNumberFormat="1" applyFont="1" applyFill="1" applyBorder="1" applyAlignment="1" applyProtection="1">
      <alignment vertical="center" shrinkToFit="1"/>
      <protection/>
    </xf>
    <xf numFmtId="0" fontId="29" fillId="3" borderId="0" xfId="0" applyFont="1" applyFill="1" applyBorder="1" applyAlignment="1" applyProtection="1">
      <alignment vertical="center" shrinkToFit="1"/>
      <protection/>
    </xf>
    <xf numFmtId="176" fontId="29" fillId="3" borderId="0" xfId="0" applyNumberFormat="1" applyFont="1" applyFill="1" applyBorder="1" applyAlignment="1" applyProtection="1">
      <alignment horizontal="center" vertical="center" shrinkToFit="1"/>
      <protection/>
    </xf>
    <xf numFmtId="0" fontId="29" fillId="3" borderId="0" xfId="0" applyFont="1" applyFill="1" applyBorder="1" applyAlignment="1">
      <alignment vertical="center" shrinkToFit="1"/>
    </xf>
    <xf numFmtId="0" fontId="39" fillId="3" borderId="11" xfId="0" applyFont="1" applyFill="1" applyBorder="1" applyAlignment="1" applyProtection="1">
      <alignment horizontal="center" vertical="center" shrinkToFit="1"/>
      <protection/>
    </xf>
    <xf numFmtId="0" fontId="40" fillId="3" borderId="0" xfId="0" applyFont="1" applyFill="1" applyBorder="1" applyAlignment="1" applyProtection="1">
      <alignment vertical="center" shrinkToFit="1"/>
      <protection/>
    </xf>
    <xf numFmtId="49" fontId="38" fillId="3" borderId="0" xfId="0" applyNumberFormat="1" applyFont="1" applyFill="1" applyBorder="1" applyAlignment="1" applyProtection="1">
      <alignment vertical="center" shrinkToFit="1"/>
      <protection/>
    </xf>
    <xf numFmtId="49" fontId="38" fillId="3" borderId="0" xfId="0" applyNumberFormat="1" applyFont="1" applyFill="1" applyBorder="1" applyAlignment="1" applyProtection="1">
      <alignment horizontal="center" vertical="center" shrinkToFit="1"/>
      <protection/>
    </xf>
    <xf numFmtId="49" fontId="38" fillId="3" borderId="0" xfId="0" applyNumberFormat="1" applyFont="1" applyFill="1" applyBorder="1" applyAlignment="1" applyProtection="1">
      <alignment horizontal="left" vertical="center" shrinkToFit="1"/>
      <protection/>
    </xf>
    <xf numFmtId="176" fontId="38" fillId="3" borderId="0" xfId="0" applyNumberFormat="1" applyFont="1" applyFill="1" applyBorder="1" applyAlignment="1" applyProtection="1">
      <alignment horizontal="center" vertical="center" shrinkToFit="1"/>
      <protection/>
    </xf>
    <xf numFmtId="0" fontId="38" fillId="3" borderId="12" xfId="0" applyFont="1" applyFill="1" applyBorder="1" applyAlignment="1" applyProtection="1">
      <alignment horizontal="center" vertical="center" shrinkToFit="1"/>
      <protection/>
    </xf>
    <xf numFmtId="0" fontId="40" fillId="3" borderId="0" xfId="0" applyFont="1" applyFill="1" applyBorder="1" applyAlignment="1" applyProtection="1">
      <alignment horizontal="center" vertical="center" shrinkToFit="1"/>
      <protection/>
    </xf>
    <xf numFmtId="49" fontId="7" fillId="3" borderId="0" xfId="0" applyNumberFormat="1" applyFont="1" applyFill="1" applyBorder="1" applyAlignment="1" applyProtection="1">
      <alignment vertical="center" shrinkToFit="1"/>
      <protection/>
    </xf>
    <xf numFmtId="49" fontId="7" fillId="3" borderId="0" xfId="0" applyNumberFormat="1" applyFont="1" applyFill="1" applyBorder="1" applyAlignment="1" applyProtection="1">
      <alignment horizontal="center" vertical="center" shrinkToFit="1"/>
      <protection/>
    </xf>
    <xf numFmtId="49" fontId="7" fillId="3" borderId="0" xfId="0" applyNumberFormat="1" applyFont="1" applyFill="1" applyBorder="1" applyAlignment="1" applyProtection="1">
      <alignment horizontal="left" vertical="center" shrinkToFit="1"/>
      <protection/>
    </xf>
    <xf numFmtId="176" fontId="7" fillId="3" borderId="0" xfId="0" applyNumberFormat="1" applyFont="1" applyFill="1" applyBorder="1" applyAlignment="1" applyProtection="1">
      <alignment horizontal="center" vertical="center" shrinkToFit="1"/>
      <protection/>
    </xf>
    <xf numFmtId="49" fontId="7" fillId="3" borderId="0" xfId="0" applyNumberFormat="1" applyFont="1" applyFill="1" applyBorder="1" applyAlignment="1">
      <alignment vertical="center" shrinkToFit="1"/>
    </xf>
    <xf numFmtId="176" fontId="7" fillId="3" borderId="0" xfId="0" applyNumberFormat="1" applyFont="1" applyFill="1" applyBorder="1" applyAlignment="1" applyProtection="1">
      <alignment horizontal="center" vertical="center" wrapText="1" shrinkToFit="1"/>
      <protection/>
    </xf>
    <xf numFmtId="49" fontId="29" fillId="3" borderId="0" xfId="0" applyNumberFormat="1" applyFont="1" applyFill="1" applyBorder="1" applyAlignment="1">
      <alignment horizontal="left" vertical="center" shrinkToFit="1"/>
    </xf>
    <xf numFmtId="49" fontId="28" fillId="3" borderId="0" xfId="0" applyNumberFormat="1" applyFont="1" applyFill="1" applyBorder="1" applyAlignment="1">
      <alignment horizontal="center" vertical="center" shrinkToFit="1"/>
    </xf>
    <xf numFmtId="176" fontId="28" fillId="3" borderId="0" xfId="0" applyNumberFormat="1" applyFont="1" applyFill="1" applyBorder="1" applyAlignment="1">
      <alignment horizontal="center" vertical="center" shrinkToFit="1"/>
    </xf>
    <xf numFmtId="49" fontId="28" fillId="3" borderId="0" xfId="0" applyNumberFormat="1" applyFont="1" applyFill="1" applyBorder="1" applyAlignment="1">
      <alignment horizontal="left" vertical="center" shrinkToFit="1"/>
    </xf>
    <xf numFmtId="0" fontId="41" fillId="3" borderId="13" xfId="0" applyFont="1" applyFill="1" applyBorder="1" applyAlignment="1" applyProtection="1">
      <alignment horizontal="center" vertical="center" shrinkToFit="1"/>
      <protection/>
    </xf>
    <xf numFmtId="0" fontId="7" fillId="3" borderId="13" xfId="0" applyFont="1" applyFill="1" applyBorder="1" applyAlignment="1" applyProtection="1">
      <alignment horizontal="center" vertical="center" shrinkToFit="1"/>
      <protection/>
    </xf>
    <xf numFmtId="0" fontId="31" fillId="3" borderId="0" xfId="0" applyFont="1" applyFill="1" applyAlignment="1">
      <alignment vertical="center"/>
    </xf>
    <xf numFmtId="0" fontId="0" fillId="3" borderId="0" xfId="0" applyFont="1" applyFill="1" applyAlignment="1">
      <alignment vertical="center"/>
    </xf>
    <xf numFmtId="0" fontId="0" fillId="3" borderId="0" xfId="0" applyFill="1" applyAlignment="1">
      <alignment vertical="center"/>
    </xf>
    <xf numFmtId="0" fontId="36" fillId="3" borderId="0" xfId="0" applyFont="1" applyFill="1" applyAlignment="1">
      <alignment vertical="center"/>
    </xf>
    <xf numFmtId="0" fontId="0" fillId="3" borderId="0" xfId="0" applyFill="1" applyBorder="1" applyAlignment="1">
      <alignment vertical="center"/>
    </xf>
    <xf numFmtId="0" fontId="0" fillId="3" borderId="0" xfId="0" applyFill="1" applyAlignment="1">
      <alignment vertical="center"/>
    </xf>
    <xf numFmtId="14" fontId="39" fillId="3" borderId="0" xfId="0" applyNumberFormat="1" applyFont="1" applyFill="1" applyAlignment="1">
      <alignment vertical="center"/>
    </xf>
    <xf numFmtId="0" fontId="39" fillId="3" borderId="0" xfId="0" applyFont="1" applyFill="1" applyAlignment="1">
      <alignment vertical="center"/>
    </xf>
    <xf numFmtId="0" fontId="42" fillId="0" borderId="0" xfId="0" applyFont="1" applyAlignment="1">
      <alignment horizontal="center" vertical="top" wrapText="1"/>
    </xf>
    <xf numFmtId="0" fontId="41" fillId="3" borderId="0" xfId="0" applyFont="1" applyFill="1" applyBorder="1" applyAlignment="1">
      <alignment horizontal="center" vertical="center"/>
    </xf>
    <xf numFmtId="0" fontId="43" fillId="3" borderId="14" xfId="0" applyFont="1" applyFill="1" applyBorder="1" applyAlignment="1" applyProtection="1">
      <alignment vertical="center" shrinkToFit="1"/>
      <protection/>
    </xf>
    <xf numFmtId="0" fontId="38" fillId="3" borderId="0" xfId="0" applyFont="1" applyFill="1" applyBorder="1" applyAlignment="1" applyProtection="1">
      <alignment horizontal="center" vertical="center" shrinkToFit="1"/>
      <protection/>
    </xf>
    <xf numFmtId="49" fontId="7" fillId="3" borderId="15" xfId="0" applyNumberFormat="1" applyFont="1" applyFill="1" applyBorder="1" applyAlignment="1" applyProtection="1">
      <alignment horizontal="center" vertical="center" shrinkToFit="1"/>
      <protection/>
    </xf>
    <xf numFmtId="0" fontId="44" fillId="5" borderId="16" xfId="0" applyNumberFormat="1" applyFont="1" applyFill="1" applyBorder="1" applyAlignment="1" applyProtection="1">
      <alignment horizontal="center" vertical="center" shrinkToFit="1"/>
      <protection/>
    </xf>
    <xf numFmtId="176" fontId="45" fillId="3" borderId="15" xfId="0" applyNumberFormat="1" applyFont="1" applyFill="1" applyBorder="1" applyAlignment="1" applyProtection="1">
      <alignment horizontal="center" vertical="center" wrapText="1" shrinkToFit="1"/>
      <protection/>
    </xf>
    <xf numFmtId="38" fontId="44" fillId="5" borderId="16" xfId="48" applyFont="1" applyFill="1" applyBorder="1" applyAlignment="1" applyProtection="1">
      <alignment horizontal="right" vertical="center" wrapText="1" shrinkToFit="1"/>
      <protection/>
    </xf>
    <xf numFmtId="0" fontId="0" fillId="3" borderId="17" xfId="0" applyFont="1" applyFill="1" applyBorder="1" applyAlignment="1">
      <alignment vertical="center"/>
    </xf>
    <xf numFmtId="0" fontId="0" fillId="3" borderId="0" xfId="0" applyFont="1" applyFill="1" applyBorder="1" applyAlignment="1">
      <alignment vertical="center"/>
    </xf>
    <xf numFmtId="0" fontId="35" fillId="3" borderId="0" xfId="0" applyNumberFormat="1" applyFont="1" applyFill="1" applyBorder="1" applyAlignment="1">
      <alignment horizontal="left" vertical="center" shrinkToFit="1"/>
    </xf>
    <xf numFmtId="0" fontId="35" fillId="3" borderId="0" xfId="0" applyNumberFormat="1" applyFont="1" applyFill="1" applyBorder="1" applyAlignment="1">
      <alignment horizontal="center" vertical="center" shrinkToFit="1"/>
    </xf>
    <xf numFmtId="14" fontId="35" fillId="3" borderId="0" xfId="0" applyNumberFormat="1" applyFont="1" applyFill="1" applyBorder="1" applyAlignment="1">
      <alignment horizontal="center" vertical="center" shrinkToFit="1"/>
    </xf>
    <xf numFmtId="0" fontId="31" fillId="3" borderId="18" xfId="0" applyFont="1" applyFill="1" applyBorder="1" applyAlignment="1">
      <alignment vertical="center"/>
    </xf>
    <xf numFmtId="0" fontId="7" fillId="3" borderId="18" xfId="0" applyFont="1" applyFill="1" applyBorder="1" applyAlignment="1">
      <alignment/>
    </xf>
    <xf numFmtId="0" fontId="31" fillId="3" borderId="18" xfId="0" applyFont="1" applyFill="1" applyBorder="1" applyAlignment="1">
      <alignment vertical="center"/>
    </xf>
    <xf numFmtId="0" fontId="28" fillId="0" borderId="19" xfId="0" applyNumberFormat="1" applyFont="1" applyFill="1" applyBorder="1" applyAlignment="1" applyProtection="1">
      <alignment horizontal="center" vertical="center" shrinkToFit="1"/>
      <protection locked="0"/>
    </xf>
    <xf numFmtId="0" fontId="28" fillId="5" borderId="19" xfId="0" applyNumberFormat="1" applyFont="1" applyFill="1" applyBorder="1" applyAlignment="1" applyProtection="1">
      <alignment horizontal="center" vertical="center" shrinkToFit="1"/>
      <protection/>
    </xf>
    <xf numFmtId="49" fontId="28" fillId="5" borderId="19" xfId="0" applyNumberFormat="1" applyFont="1" applyFill="1" applyBorder="1" applyAlignment="1" applyProtection="1">
      <alignment horizontal="left" vertical="center" shrinkToFit="1"/>
      <protection/>
    </xf>
    <xf numFmtId="49" fontId="28" fillId="5" borderId="19" xfId="0" applyNumberFormat="1" applyFont="1" applyFill="1" applyBorder="1" applyAlignment="1" applyProtection="1">
      <alignment horizontal="center" vertical="center" shrinkToFit="1"/>
      <protection/>
    </xf>
    <xf numFmtId="176" fontId="28" fillId="5" borderId="20" xfId="0" applyNumberFormat="1" applyFont="1" applyFill="1" applyBorder="1" applyAlignment="1" applyProtection="1">
      <alignment horizontal="center" vertical="center" shrinkToFit="1"/>
      <protection/>
    </xf>
    <xf numFmtId="0" fontId="28" fillId="0" borderId="21" xfId="0" applyNumberFormat="1" applyFont="1" applyFill="1" applyBorder="1" applyAlignment="1" applyProtection="1">
      <alignment horizontal="center" vertical="center" shrinkToFit="1"/>
      <protection locked="0"/>
    </xf>
    <xf numFmtId="0" fontId="28" fillId="5" borderId="21" xfId="0" applyNumberFormat="1" applyFont="1" applyFill="1" applyBorder="1" applyAlignment="1" applyProtection="1">
      <alignment horizontal="center" vertical="center" shrinkToFit="1"/>
      <protection/>
    </xf>
    <xf numFmtId="49" fontId="28" fillId="5" borderId="21" xfId="0" applyNumberFormat="1" applyFont="1" applyFill="1" applyBorder="1" applyAlignment="1" applyProtection="1">
      <alignment horizontal="left" vertical="center" shrinkToFit="1"/>
      <protection/>
    </xf>
    <xf numFmtId="49" fontId="28" fillId="5" borderId="21" xfId="0" applyNumberFormat="1" applyFont="1" applyFill="1" applyBorder="1" applyAlignment="1" applyProtection="1">
      <alignment horizontal="center" vertical="center" shrinkToFit="1"/>
      <protection/>
    </xf>
    <xf numFmtId="176" fontId="28" fillId="5" borderId="22" xfId="0" applyNumberFormat="1" applyFont="1" applyFill="1" applyBorder="1" applyAlignment="1" applyProtection="1">
      <alignment horizontal="center" vertical="center" shrinkToFit="1"/>
      <protection/>
    </xf>
    <xf numFmtId="0" fontId="28" fillId="0" borderId="23" xfId="0" applyNumberFormat="1" applyFont="1" applyFill="1" applyBorder="1" applyAlignment="1" applyProtection="1">
      <alignment horizontal="center" vertical="center" shrinkToFit="1"/>
      <protection locked="0"/>
    </xf>
    <xf numFmtId="0" fontId="28" fillId="0" borderId="24" xfId="0" applyNumberFormat="1" applyFont="1" applyFill="1" applyBorder="1" applyAlignment="1" applyProtection="1">
      <alignment horizontal="center" vertical="center" shrinkToFit="1"/>
      <protection locked="0"/>
    </xf>
    <xf numFmtId="0" fontId="37" fillId="3" borderId="25" xfId="0" applyFont="1" applyFill="1" applyBorder="1" applyAlignment="1" applyProtection="1">
      <alignment horizontal="center" vertical="center" shrinkToFit="1"/>
      <protection/>
    </xf>
    <xf numFmtId="0" fontId="41" fillId="3" borderId="0" xfId="0" applyFont="1" applyFill="1" applyBorder="1" applyAlignment="1" applyProtection="1">
      <alignment vertical="center" shrinkToFit="1"/>
      <protection/>
    </xf>
    <xf numFmtId="0" fontId="46" fillId="3" borderId="25" xfId="0" applyFont="1" applyFill="1" applyBorder="1" applyAlignment="1" applyProtection="1">
      <alignment horizontal="center" vertical="center" shrinkToFit="1"/>
      <protection/>
    </xf>
    <xf numFmtId="49" fontId="3" fillId="7" borderId="18" xfId="60" applyNumberFormat="1" applyFont="1" applyFill="1" applyBorder="1" applyAlignment="1">
      <alignment vertical="center"/>
      <protection/>
    </xf>
    <xf numFmtId="0" fontId="3" fillId="7" borderId="18" xfId="60" applyNumberFormat="1" applyFont="1" applyFill="1" applyBorder="1" applyAlignment="1">
      <alignment vertical="center"/>
      <protection/>
    </xf>
    <xf numFmtId="0" fontId="0" fillId="2" borderId="0" xfId="0" applyFont="1" applyFill="1" applyAlignment="1">
      <alignment vertical="center"/>
    </xf>
    <xf numFmtId="0" fontId="0" fillId="2" borderId="17" xfId="0" applyFont="1" applyFill="1" applyBorder="1" applyAlignment="1">
      <alignment vertical="center"/>
    </xf>
    <xf numFmtId="0" fontId="0" fillId="2" borderId="0" xfId="0" applyFont="1" applyFill="1" applyBorder="1" applyAlignment="1">
      <alignment vertical="center"/>
    </xf>
    <xf numFmtId="0" fontId="0" fillId="2" borderId="0" xfId="0" applyFill="1" applyBorder="1" applyAlignment="1">
      <alignment vertical="center"/>
    </xf>
    <xf numFmtId="0" fontId="0" fillId="2" borderId="0" xfId="0" applyFill="1" applyAlignment="1">
      <alignment vertical="center"/>
    </xf>
    <xf numFmtId="14" fontId="39" fillId="2" borderId="0" xfId="0" applyNumberFormat="1" applyFont="1" applyFill="1" applyAlignment="1">
      <alignment vertical="center"/>
    </xf>
    <xf numFmtId="0" fontId="39" fillId="2" borderId="0" xfId="0" applyFont="1" applyFill="1" applyAlignment="1">
      <alignment vertical="center"/>
    </xf>
    <xf numFmtId="0" fontId="28" fillId="2" borderId="0" xfId="0" applyFont="1" applyFill="1" applyBorder="1" applyAlignment="1">
      <alignment vertical="center" shrinkToFit="1"/>
    </xf>
    <xf numFmtId="0" fontId="41" fillId="2" borderId="0" xfId="0" applyFont="1" applyFill="1" applyBorder="1" applyAlignment="1">
      <alignment horizontal="center" vertical="center"/>
    </xf>
    <xf numFmtId="0" fontId="35" fillId="2" borderId="0" xfId="0" applyNumberFormat="1" applyFont="1" applyFill="1" applyBorder="1" applyAlignment="1">
      <alignment horizontal="left" vertical="center" shrinkToFit="1"/>
    </xf>
    <xf numFmtId="0" fontId="35" fillId="2" borderId="0" xfId="0" applyNumberFormat="1" applyFont="1" applyFill="1" applyBorder="1" applyAlignment="1">
      <alignment horizontal="center" vertical="center" shrinkToFit="1"/>
    </xf>
    <xf numFmtId="14" fontId="35" fillId="2" borderId="0" xfId="0" applyNumberFormat="1" applyFont="1" applyFill="1" applyBorder="1" applyAlignment="1">
      <alignment horizontal="center" vertical="center" shrinkToFit="1"/>
    </xf>
    <xf numFmtId="0" fontId="40" fillId="2" borderId="0" xfId="0" applyFont="1" applyFill="1" applyBorder="1" applyAlignment="1" applyProtection="1">
      <alignment vertical="center" shrinkToFit="1"/>
      <protection/>
    </xf>
    <xf numFmtId="49" fontId="7" fillId="2" borderId="0" xfId="0" applyNumberFormat="1" applyFont="1" applyFill="1" applyBorder="1" applyAlignment="1" applyProtection="1">
      <alignment vertical="center" shrinkToFit="1"/>
      <protection/>
    </xf>
    <xf numFmtId="49" fontId="7" fillId="2" borderId="0" xfId="0" applyNumberFormat="1" applyFont="1" applyFill="1" applyBorder="1" applyAlignment="1" applyProtection="1">
      <alignment horizontal="center" vertical="center" shrinkToFit="1"/>
      <protection/>
    </xf>
    <xf numFmtId="49" fontId="7" fillId="2" borderId="0" xfId="0" applyNumberFormat="1" applyFont="1" applyFill="1" applyBorder="1" applyAlignment="1" applyProtection="1">
      <alignment horizontal="left" vertical="center" shrinkToFit="1"/>
      <protection/>
    </xf>
    <xf numFmtId="49" fontId="28" fillId="2" borderId="0" xfId="0" applyNumberFormat="1" applyFont="1" applyFill="1" applyBorder="1" applyAlignment="1">
      <alignment vertical="center" shrinkToFit="1"/>
    </xf>
    <xf numFmtId="49" fontId="28" fillId="2" borderId="0" xfId="0" applyNumberFormat="1" applyFont="1" applyFill="1" applyBorder="1" applyAlignment="1">
      <alignment horizontal="center" vertical="center" shrinkToFit="1"/>
    </xf>
    <xf numFmtId="49" fontId="28" fillId="2" borderId="0" xfId="0" applyNumberFormat="1" applyFont="1" applyFill="1" applyBorder="1" applyAlignment="1">
      <alignment horizontal="left" vertical="center" shrinkToFit="1"/>
    </xf>
    <xf numFmtId="49" fontId="29" fillId="2" borderId="0" xfId="0" applyNumberFormat="1" applyFont="1" applyFill="1" applyBorder="1" applyAlignment="1">
      <alignment horizontal="left" vertical="center" shrinkToFit="1"/>
    </xf>
    <xf numFmtId="176" fontId="28" fillId="2" borderId="0" xfId="0" applyNumberFormat="1" applyFont="1" applyFill="1" applyBorder="1" applyAlignment="1">
      <alignment horizontal="center" vertical="center" shrinkToFit="1"/>
    </xf>
    <xf numFmtId="176" fontId="7" fillId="2" borderId="0" xfId="0" applyNumberFormat="1" applyFont="1" applyFill="1" applyBorder="1" applyAlignment="1" applyProtection="1">
      <alignment horizontal="center" vertical="center" wrapText="1" shrinkToFit="1"/>
      <protection/>
    </xf>
    <xf numFmtId="0" fontId="30" fillId="2" borderId="0" xfId="0" applyFont="1" applyFill="1" applyAlignment="1">
      <alignment vertical="center"/>
    </xf>
    <xf numFmtId="0" fontId="38" fillId="2" borderId="0" xfId="0" applyFont="1" applyFill="1" applyBorder="1" applyAlignment="1" applyProtection="1">
      <alignment vertical="center" shrinkToFit="1"/>
      <protection/>
    </xf>
    <xf numFmtId="0" fontId="38" fillId="2" borderId="12" xfId="0" applyFont="1" applyFill="1" applyBorder="1" applyAlignment="1" applyProtection="1">
      <alignment horizontal="center" vertical="center" shrinkToFit="1"/>
      <protection/>
    </xf>
    <xf numFmtId="0" fontId="38" fillId="2" borderId="0" xfId="0" applyFont="1" applyFill="1" applyBorder="1" applyAlignment="1" applyProtection="1">
      <alignment horizontal="center" vertical="center" shrinkToFit="1"/>
      <protection/>
    </xf>
    <xf numFmtId="0" fontId="40" fillId="2" borderId="0" xfId="0" applyFont="1" applyFill="1" applyBorder="1" applyAlignment="1" applyProtection="1">
      <alignment horizontal="center" vertical="center" shrinkToFit="1"/>
      <protection/>
    </xf>
    <xf numFmtId="49" fontId="38" fillId="2" borderId="0" xfId="0" applyNumberFormat="1" applyFont="1" applyFill="1" applyBorder="1" applyAlignment="1" applyProtection="1">
      <alignment vertical="center" shrinkToFit="1"/>
      <protection/>
    </xf>
    <xf numFmtId="49" fontId="38" fillId="2" borderId="0" xfId="0" applyNumberFormat="1" applyFont="1" applyFill="1" applyBorder="1" applyAlignment="1" applyProtection="1">
      <alignment horizontal="center" vertical="center" shrinkToFit="1"/>
      <protection/>
    </xf>
    <xf numFmtId="49" fontId="38" fillId="2" borderId="0" xfId="0" applyNumberFormat="1" applyFont="1" applyFill="1" applyBorder="1" applyAlignment="1" applyProtection="1">
      <alignment horizontal="left" vertical="center" shrinkToFit="1"/>
      <protection/>
    </xf>
    <xf numFmtId="176" fontId="38" fillId="2" borderId="0" xfId="0" applyNumberFormat="1" applyFont="1" applyFill="1" applyBorder="1" applyAlignment="1" applyProtection="1">
      <alignment horizontal="center" vertical="center" shrinkToFit="1"/>
      <protection/>
    </xf>
    <xf numFmtId="49" fontId="38" fillId="2" borderId="0" xfId="0" applyNumberFormat="1" applyFont="1" applyFill="1" applyBorder="1" applyAlignment="1">
      <alignment vertical="center" shrinkToFit="1"/>
    </xf>
    <xf numFmtId="176" fontId="7" fillId="2" borderId="0" xfId="0" applyNumberFormat="1" applyFont="1" applyFill="1" applyBorder="1" applyAlignment="1" applyProtection="1">
      <alignment horizontal="center" vertical="center" shrinkToFit="1"/>
      <protection/>
    </xf>
    <xf numFmtId="49" fontId="7" fillId="2" borderId="0" xfId="0" applyNumberFormat="1" applyFont="1" applyFill="1" applyBorder="1" applyAlignment="1">
      <alignment vertical="center" shrinkToFit="1"/>
    </xf>
    <xf numFmtId="0" fontId="43" fillId="2" borderId="14" xfId="0" applyFont="1" applyFill="1" applyBorder="1" applyAlignment="1" applyProtection="1">
      <alignment vertical="center" shrinkToFit="1"/>
      <protection/>
    </xf>
    <xf numFmtId="0" fontId="39" fillId="2" borderId="11" xfId="0" applyFont="1" applyFill="1" applyBorder="1" applyAlignment="1" applyProtection="1">
      <alignment horizontal="center" vertical="center" shrinkToFit="1"/>
      <protection/>
    </xf>
    <xf numFmtId="0" fontId="41" fillId="2" borderId="0" xfId="0" applyFont="1" applyFill="1" applyBorder="1" applyAlignment="1" applyProtection="1">
      <alignment vertical="center" shrinkToFit="1"/>
      <protection/>
    </xf>
    <xf numFmtId="0" fontId="36" fillId="2" borderId="0" xfId="0" applyFont="1" applyFill="1" applyBorder="1" applyAlignment="1" applyProtection="1">
      <alignment vertical="center" shrinkToFit="1"/>
      <protection/>
    </xf>
    <xf numFmtId="49" fontId="36" fillId="2" borderId="0" xfId="0" applyNumberFormat="1" applyFont="1" applyFill="1" applyBorder="1" applyAlignment="1" applyProtection="1">
      <alignment vertical="center" shrinkToFit="1"/>
      <protection/>
    </xf>
    <xf numFmtId="0" fontId="29" fillId="2" borderId="0" xfId="0" applyFont="1" applyFill="1" applyBorder="1" applyAlignment="1" applyProtection="1">
      <alignment vertical="center" shrinkToFit="1"/>
      <protection/>
    </xf>
    <xf numFmtId="176" fontId="29" fillId="2" borderId="0" xfId="0" applyNumberFormat="1" applyFont="1" applyFill="1" applyBorder="1" applyAlignment="1" applyProtection="1">
      <alignment horizontal="center" vertical="center" shrinkToFit="1"/>
      <protection/>
    </xf>
    <xf numFmtId="0" fontId="29" fillId="2" borderId="0" xfId="0" applyFont="1" applyFill="1" applyBorder="1" applyAlignment="1">
      <alignment vertical="center" shrinkToFit="1"/>
    </xf>
    <xf numFmtId="0" fontId="38" fillId="2" borderId="0" xfId="0" applyFont="1" applyFill="1" applyBorder="1" applyAlignment="1">
      <alignment vertical="center" shrinkToFit="1"/>
    </xf>
    <xf numFmtId="49" fontId="38" fillId="2" borderId="0" xfId="0" applyNumberFormat="1" applyFont="1" applyFill="1" applyBorder="1" applyAlignment="1">
      <alignment horizontal="center" vertical="center" shrinkToFit="1"/>
    </xf>
    <xf numFmtId="49" fontId="38" fillId="2" borderId="0" xfId="0" applyNumberFormat="1" applyFont="1" applyFill="1" applyBorder="1" applyAlignment="1">
      <alignment horizontal="left" vertical="center" shrinkToFit="1"/>
    </xf>
    <xf numFmtId="176" fontId="38" fillId="2" borderId="0" xfId="0" applyNumberFormat="1" applyFont="1" applyFill="1" applyBorder="1" applyAlignment="1">
      <alignment horizontal="center" vertical="center" shrinkToFit="1"/>
    </xf>
    <xf numFmtId="0" fontId="36" fillId="2" borderId="13" xfId="0" applyFont="1" applyFill="1" applyBorder="1" applyAlignment="1" applyProtection="1">
      <alignment horizontal="center" vertical="center" shrinkToFit="1"/>
      <protection/>
    </xf>
    <xf numFmtId="0" fontId="29" fillId="2" borderId="13" xfId="0" applyFont="1" applyFill="1" applyBorder="1" applyAlignment="1" applyProtection="1">
      <alignment horizontal="center" vertical="center" shrinkToFit="1"/>
      <protection/>
    </xf>
    <xf numFmtId="0" fontId="47" fillId="2" borderId="25" xfId="0" applyFont="1" applyFill="1" applyBorder="1" applyAlignment="1" applyProtection="1">
      <alignment horizontal="center" vertical="center" shrinkToFit="1"/>
      <protection/>
    </xf>
    <xf numFmtId="0" fontId="30" fillId="2" borderId="25" xfId="0" applyFont="1" applyFill="1" applyBorder="1" applyAlignment="1" applyProtection="1">
      <alignment horizontal="center" vertical="center" shrinkToFit="1"/>
      <protection/>
    </xf>
    <xf numFmtId="49" fontId="29" fillId="2" borderId="15" xfId="0" applyNumberFormat="1" applyFont="1" applyFill="1" applyBorder="1" applyAlignment="1" applyProtection="1">
      <alignment horizontal="center" vertical="center" shrinkToFit="1"/>
      <protection/>
    </xf>
    <xf numFmtId="176" fontId="39" fillId="2" borderId="15" xfId="0" applyNumberFormat="1" applyFont="1" applyFill="1" applyBorder="1" applyAlignment="1" applyProtection="1">
      <alignment horizontal="center" vertical="center" wrapText="1" shrinkToFit="1"/>
      <protection/>
    </xf>
    <xf numFmtId="0" fontId="28" fillId="0" borderId="26" xfId="0" applyNumberFormat="1" applyFont="1" applyFill="1" applyBorder="1" applyAlignment="1" applyProtection="1">
      <alignment horizontal="center" vertical="center" shrinkToFit="1"/>
      <protection locked="0"/>
    </xf>
    <xf numFmtId="0" fontId="28" fillId="5" borderId="26" xfId="0" applyNumberFormat="1" applyFont="1" applyFill="1" applyBorder="1" applyAlignment="1" applyProtection="1">
      <alignment horizontal="center" vertical="center" shrinkToFit="1"/>
      <protection/>
    </xf>
    <xf numFmtId="49" fontId="28" fillId="5" borderId="26" xfId="0" applyNumberFormat="1" applyFont="1" applyFill="1" applyBorder="1" applyAlignment="1" applyProtection="1">
      <alignment horizontal="left" vertical="center" shrinkToFit="1"/>
      <protection/>
    </xf>
    <xf numFmtId="49" fontId="28" fillId="5" borderId="26" xfId="0" applyNumberFormat="1" applyFont="1" applyFill="1" applyBorder="1" applyAlignment="1" applyProtection="1">
      <alignment horizontal="center" vertical="center" shrinkToFit="1"/>
      <protection/>
    </xf>
    <xf numFmtId="176" fontId="28" fillId="5" borderId="27" xfId="0" applyNumberFormat="1" applyFont="1" applyFill="1" applyBorder="1" applyAlignment="1" applyProtection="1">
      <alignment horizontal="center" vertical="center" shrinkToFit="1"/>
      <protection/>
    </xf>
    <xf numFmtId="0" fontId="28" fillId="0" borderId="28" xfId="0" applyNumberFormat="1" applyFont="1" applyFill="1" applyBorder="1" applyAlignment="1" applyProtection="1">
      <alignment horizontal="center" vertical="center" shrinkToFit="1"/>
      <protection locked="0"/>
    </xf>
    <xf numFmtId="0" fontId="28" fillId="5" borderId="29" xfId="0" applyNumberFormat="1" applyFont="1" applyFill="1" applyBorder="1" applyAlignment="1" applyProtection="1">
      <alignment horizontal="center" vertical="center" shrinkToFit="1"/>
      <protection/>
    </xf>
    <xf numFmtId="49" fontId="28" fillId="5" borderId="29" xfId="0" applyNumberFormat="1" applyFont="1" applyFill="1" applyBorder="1" applyAlignment="1" applyProtection="1">
      <alignment horizontal="left" vertical="center" shrinkToFit="1"/>
      <protection/>
    </xf>
    <xf numFmtId="49" fontId="28" fillId="5" borderId="29" xfId="0" applyNumberFormat="1" applyFont="1" applyFill="1" applyBorder="1" applyAlignment="1" applyProtection="1">
      <alignment horizontal="center" vertical="center" shrinkToFit="1"/>
      <protection/>
    </xf>
    <xf numFmtId="176" fontId="28" fillId="5" borderId="30" xfId="0" applyNumberFormat="1" applyFont="1" applyFill="1" applyBorder="1" applyAlignment="1" applyProtection="1">
      <alignment horizontal="center" vertical="center" shrinkToFit="1"/>
      <protection/>
    </xf>
    <xf numFmtId="0" fontId="28" fillId="0" borderId="31" xfId="0" applyNumberFormat="1" applyFont="1" applyFill="1" applyBorder="1" applyAlignment="1" applyProtection="1">
      <alignment horizontal="center" vertical="center" shrinkToFit="1"/>
      <protection locked="0"/>
    </xf>
    <xf numFmtId="0" fontId="48" fillId="0" borderId="19" xfId="0" applyNumberFormat="1" applyFont="1" applyFill="1" applyBorder="1" applyAlignment="1" applyProtection="1">
      <alignment horizontal="center" vertical="center" shrinkToFit="1"/>
      <protection locked="0"/>
    </xf>
    <xf numFmtId="0" fontId="48" fillId="0" borderId="21" xfId="0" applyNumberFormat="1" applyFont="1" applyFill="1" applyBorder="1" applyAlignment="1" applyProtection="1">
      <alignment horizontal="center" vertical="center" shrinkToFit="1"/>
      <protection locked="0"/>
    </xf>
    <xf numFmtId="0" fontId="48" fillId="0" borderId="29" xfId="0" applyNumberFormat="1" applyFont="1" applyFill="1" applyBorder="1" applyAlignment="1" applyProtection="1">
      <alignment horizontal="center" vertical="center" shrinkToFit="1"/>
      <protection locked="0"/>
    </xf>
    <xf numFmtId="0" fontId="48" fillId="0" borderId="26" xfId="0" applyNumberFormat="1" applyFont="1" applyFill="1" applyBorder="1" applyAlignment="1" applyProtection="1">
      <alignment horizontal="center" vertical="center" shrinkToFit="1"/>
      <protection locked="0"/>
    </xf>
    <xf numFmtId="0" fontId="37" fillId="0" borderId="0" xfId="0" applyFont="1" applyFill="1" applyAlignment="1">
      <alignment vertical="center" wrapText="1"/>
    </xf>
    <xf numFmtId="0" fontId="0" fillId="0" borderId="0" xfId="0" applyFill="1" applyAlignment="1">
      <alignment vertical="top"/>
    </xf>
    <xf numFmtId="0" fontId="41" fillId="6" borderId="0" xfId="0" applyFont="1" applyFill="1" applyAlignment="1">
      <alignment vertical="center" wrapText="1"/>
    </xf>
    <xf numFmtId="0" fontId="51" fillId="2" borderId="0" xfId="0" applyFont="1" applyFill="1" applyAlignment="1">
      <alignment horizontal="center" vertical="center" shrinkToFit="1"/>
    </xf>
    <xf numFmtId="49" fontId="49" fillId="18" borderId="0" xfId="0" applyNumberFormat="1" applyFont="1" applyFill="1" applyBorder="1" applyAlignment="1">
      <alignment horizontal="left" vertical="center" shrinkToFit="1"/>
    </xf>
    <xf numFmtId="49" fontId="35" fillId="0" borderId="25" xfId="0" applyNumberFormat="1" applyFont="1" applyBorder="1" applyAlignment="1" applyProtection="1">
      <alignment horizontal="center" vertical="center" shrinkToFit="1"/>
      <protection locked="0"/>
    </xf>
    <xf numFmtId="49" fontId="35" fillId="0" borderId="15" xfId="0" applyNumberFormat="1" applyFont="1" applyBorder="1" applyAlignment="1" applyProtection="1">
      <alignment horizontal="center" vertical="center" shrinkToFit="1"/>
      <protection locked="0"/>
    </xf>
    <xf numFmtId="49" fontId="50" fillId="10" borderId="32" xfId="0" applyNumberFormat="1" applyFont="1" applyFill="1" applyBorder="1" applyAlignment="1">
      <alignment horizontal="left" vertical="center" wrapText="1" shrinkToFit="1"/>
    </xf>
    <xf numFmtId="49" fontId="50" fillId="10" borderId="32" xfId="0" applyNumberFormat="1" applyFont="1" applyFill="1" applyBorder="1" applyAlignment="1">
      <alignment horizontal="left" vertical="center" shrinkToFit="1"/>
    </xf>
    <xf numFmtId="0" fontId="52" fillId="8" borderId="33" xfId="0" applyFont="1" applyFill="1" applyBorder="1" applyAlignment="1" applyProtection="1">
      <alignment horizontal="center" vertical="center" textRotation="255" shrinkToFit="1"/>
      <protection/>
    </xf>
    <xf numFmtId="0" fontId="52" fillId="8" borderId="34" xfId="0" applyFont="1" applyFill="1" applyBorder="1" applyAlignment="1" applyProtection="1">
      <alignment horizontal="center" vertical="center" textRotation="255" shrinkToFit="1"/>
      <protection/>
    </xf>
    <xf numFmtId="0" fontId="52" fillId="8" borderId="35" xfId="0" applyFont="1" applyFill="1" applyBorder="1" applyAlignment="1" applyProtection="1">
      <alignment horizontal="center" vertical="center" textRotation="255" shrinkToFit="1"/>
      <protection/>
    </xf>
    <xf numFmtId="0" fontId="53" fillId="5" borderId="16" xfId="0" applyFont="1" applyFill="1" applyBorder="1" applyAlignment="1" applyProtection="1">
      <alignment horizontal="left" vertical="center" shrinkToFit="1"/>
      <protection/>
    </xf>
    <xf numFmtId="0" fontId="53" fillId="5" borderId="36" xfId="0" applyFont="1" applyFill="1" applyBorder="1" applyAlignment="1" applyProtection="1">
      <alignment horizontal="left" vertical="center" shrinkToFit="1"/>
      <protection/>
    </xf>
    <xf numFmtId="0" fontId="48" fillId="2" borderId="18" xfId="0" applyFont="1" applyFill="1" applyBorder="1" applyAlignment="1" applyProtection="1">
      <alignment horizontal="center" vertical="center" shrinkToFit="1"/>
      <protection locked="0"/>
    </xf>
    <xf numFmtId="0" fontId="35" fillId="0" borderId="16" xfId="0" applyFont="1" applyFill="1" applyBorder="1" applyAlignment="1" applyProtection="1">
      <alignment horizontal="left" vertical="center" shrinkToFit="1"/>
      <protection locked="0"/>
    </xf>
    <xf numFmtId="0" fontId="35" fillId="0" borderId="37" xfId="0" applyFont="1" applyFill="1" applyBorder="1" applyAlignment="1" applyProtection="1">
      <alignment horizontal="left" vertical="center" shrinkToFit="1"/>
      <protection locked="0"/>
    </xf>
    <xf numFmtId="0" fontId="35" fillId="0" borderId="38" xfId="0" applyFont="1" applyFill="1" applyBorder="1" applyAlignment="1" applyProtection="1">
      <alignment horizontal="left" vertical="center" shrinkToFit="1"/>
      <protection locked="0"/>
    </xf>
    <xf numFmtId="0" fontId="53" fillId="0" borderId="39" xfId="0" applyFont="1" applyFill="1" applyBorder="1" applyAlignment="1" applyProtection="1">
      <alignment horizontal="center" vertical="center" shrinkToFit="1"/>
      <protection locked="0"/>
    </xf>
    <xf numFmtId="0" fontId="53" fillId="0" borderId="40" xfId="0" applyFont="1" applyFill="1" applyBorder="1" applyAlignment="1" applyProtection="1">
      <alignment horizontal="center" vertical="center" shrinkToFit="1"/>
      <protection locked="0"/>
    </xf>
    <xf numFmtId="0" fontId="53" fillId="0" borderId="15" xfId="0" applyFont="1" applyFill="1" applyBorder="1" applyAlignment="1" applyProtection="1">
      <alignment horizontal="center" vertical="center" shrinkToFit="1"/>
      <protection locked="0"/>
    </xf>
    <xf numFmtId="49" fontId="35" fillId="0" borderId="25" xfId="0" applyNumberFormat="1" applyFont="1" applyFill="1" applyBorder="1" applyAlignment="1" applyProtection="1" quotePrefix="1">
      <alignment horizontal="center" vertical="center" shrinkToFit="1"/>
      <protection locked="0"/>
    </xf>
    <xf numFmtId="49" fontId="35" fillId="0" borderId="40" xfId="0" applyNumberFormat="1" applyFont="1" applyFill="1" applyBorder="1" applyAlignment="1" applyProtection="1">
      <alignment horizontal="center" vertical="center" shrinkToFit="1"/>
      <protection locked="0"/>
    </xf>
    <xf numFmtId="49" fontId="35" fillId="0" borderId="15" xfId="0" applyNumberFormat="1" applyFont="1" applyFill="1" applyBorder="1" applyAlignment="1" applyProtection="1">
      <alignment horizontal="center" vertical="center" shrinkToFit="1"/>
      <protection locked="0"/>
    </xf>
    <xf numFmtId="0" fontId="36" fillId="8" borderId="25" xfId="0" applyFont="1" applyFill="1" applyBorder="1" applyAlignment="1" applyProtection="1">
      <alignment horizontal="center" vertical="center" shrinkToFit="1"/>
      <protection/>
    </xf>
    <xf numFmtId="0" fontId="36" fillId="8" borderId="15" xfId="0" applyFont="1" applyFill="1" applyBorder="1" applyAlignment="1" applyProtection="1">
      <alignment horizontal="center" vertical="center" shrinkToFit="1"/>
      <protection/>
    </xf>
    <xf numFmtId="0" fontId="29" fillId="2" borderId="33" xfId="0" applyFont="1" applyFill="1" applyBorder="1" applyAlignment="1" applyProtection="1">
      <alignment horizontal="center" vertical="center" shrinkToFit="1"/>
      <protection/>
    </xf>
    <xf numFmtId="0" fontId="29" fillId="2" borderId="35" xfId="0" applyFont="1" applyFill="1" applyBorder="1" applyAlignment="1" applyProtection="1">
      <alignment horizontal="center" vertical="center" shrinkToFit="1"/>
      <protection/>
    </xf>
    <xf numFmtId="49" fontId="51" fillId="2" borderId="41" xfId="0" applyNumberFormat="1" applyFont="1" applyFill="1" applyBorder="1" applyAlignment="1" applyProtection="1">
      <alignment horizontal="center" vertical="center" shrinkToFit="1"/>
      <protection/>
    </xf>
    <xf numFmtId="49" fontId="51" fillId="2" borderId="42" xfId="0" applyNumberFormat="1" applyFont="1" applyFill="1" applyBorder="1" applyAlignment="1" applyProtection="1">
      <alignment horizontal="center" vertical="center" shrinkToFit="1"/>
      <protection/>
    </xf>
    <xf numFmtId="49" fontId="29" fillId="2" borderId="43" xfId="0" applyNumberFormat="1" applyFont="1" applyFill="1" applyBorder="1" applyAlignment="1" applyProtection="1">
      <alignment horizontal="center" vertical="center" shrinkToFit="1"/>
      <protection/>
    </xf>
    <xf numFmtId="49" fontId="29" fillId="2" borderId="44" xfId="0" applyNumberFormat="1" applyFont="1" applyFill="1" applyBorder="1" applyAlignment="1" applyProtection="1">
      <alignment horizontal="center" vertical="center" shrinkToFit="1"/>
      <protection/>
    </xf>
    <xf numFmtId="176" fontId="29" fillId="2" borderId="45" xfId="0" applyNumberFormat="1" applyFont="1" applyFill="1" applyBorder="1" applyAlignment="1" applyProtection="1">
      <alignment horizontal="center" vertical="center" shrinkToFit="1"/>
      <protection/>
    </xf>
    <xf numFmtId="176" fontId="29" fillId="2" borderId="46" xfId="0" applyNumberFormat="1" applyFont="1" applyFill="1" applyBorder="1" applyAlignment="1" applyProtection="1">
      <alignment horizontal="center" vertical="center" shrinkToFit="1"/>
      <protection/>
    </xf>
    <xf numFmtId="0" fontId="47" fillId="2" borderId="33" xfId="0" applyFont="1" applyFill="1" applyBorder="1" applyAlignment="1">
      <alignment horizontal="center" vertical="center" shrinkToFit="1"/>
    </xf>
    <xf numFmtId="0" fontId="47" fillId="2" borderId="35" xfId="0" applyFont="1" applyFill="1" applyBorder="1" applyAlignment="1">
      <alignment horizontal="center" vertical="center" shrinkToFit="1"/>
    </xf>
    <xf numFmtId="49" fontId="29" fillId="2" borderId="25" xfId="0" applyNumberFormat="1" applyFont="1" applyFill="1" applyBorder="1" applyAlignment="1" applyProtection="1">
      <alignment horizontal="center" vertical="center" shrinkToFit="1"/>
      <protection/>
    </xf>
    <xf numFmtId="49" fontId="29" fillId="2" borderId="47" xfId="0" applyNumberFormat="1" applyFont="1" applyFill="1" applyBorder="1" applyAlignment="1" applyProtection="1">
      <alignment horizontal="center" vertical="center" shrinkToFit="1"/>
      <protection/>
    </xf>
    <xf numFmtId="38" fontId="29" fillId="2" borderId="25" xfId="48" applyFont="1" applyFill="1" applyBorder="1" applyAlignment="1" applyProtection="1">
      <alignment horizontal="center" vertical="center" shrinkToFit="1"/>
      <protection/>
    </xf>
    <xf numFmtId="38" fontId="29" fillId="2" borderId="40" xfId="48" applyFont="1" applyFill="1" applyBorder="1" applyAlignment="1" applyProtection="1">
      <alignment horizontal="center" vertical="center" shrinkToFit="1"/>
      <protection/>
    </xf>
    <xf numFmtId="0" fontId="36" fillId="2" borderId="33" xfId="0" applyFont="1" applyFill="1" applyBorder="1" applyAlignment="1" applyProtection="1">
      <alignment horizontal="center" vertical="center" shrinkToFit="1"/>
      <protection/>
    </xf>
    <xf numFmtId="0" fontId="36" fillId="2" borderId="35" xfId="0" applyFont="1" applyFill="1" applyBorder="1" applyAlignment="1" applyProtection="1">
      <alignment horizontal="center" vertical="center" shrinkToFit="1"/>
      <protection/>
    </xf>
    <xf numFmtId="0" fontId="36" fillId="2" borderId="34" xfId="0" applyFont="1" applyFill="1" applyBorder="1" applyAlignment="1" applyProtection="1">
      <alignment horizontal="center" vertical="center" shrinkToFit="1"/>
      <protection/>
    </xf>
    <xf numFmtId="0" fontId="54" fillId="2" borderId="0" xfId="0" applyFont="1" applyFill="1" applyAlignment="1">
      <alignment horizontal="center" vertical="center" wrapText="1" shrinkToFit="1"/>
    </xf>
    <xf numFmtId="0" fontId="55" fillId="8" borderId="48" xfId="0" applyFont="1" applyFill="1" applyBorder="1" applyAlignment="1">
      <alignment horizontal="center" vertical="center" wrapText="1"/>
    </xf>
    <xf numFmtId="0" fontId="55" fillId="8" borderId="14" xfId="0" applyFont="1" applyFill="1" applyBorder="1" applyAlignment="1">
      <alignment horizontal="center" vertical="center" wrapText="1"/>
    </xf>
    <xf numFmtId="0" fontId="55" fillId="8" borderId="49" xfId="0" applyFont="1" applyFill="1" applyBorder="1" applyAlignment="1">
      <alignment horizontal="center" vertical="center" wrapText="1"/>
    </xf>
    <xf numFmtId="0" fontId="55" fillId="8" borderId="17" xfId="0" applyFont="1" applyFill="1" applyBorder="1" applyAlignment="1">
      <alignment horizontal="center" vertical="center" wrapText="1"/>
    </xf>
    <xf numFmtId="0" fontId="55" fillId="8" borderId="0" xfId="0" applyFont="1" applyFill="1" applyBorder="1" applyAlignment="1">
      <alignment horizontal="center" vertical="center" wrapText="1"/>
    </xf>
    <xf numFmtId="0" fontId="55" fillId="8" borderId="12" xfId="0" applyFont="1" applyFill="1" applyBorder="1" applyAlignment="1">
      <alignment horizontal="center" vertical="center" wrapText="1"/>
    </xf>
    <xf numFmtId="0" fontId="55" fillId="8" borderId="11" xfId="0" applyFont="1" applyFill="1" applyBorder="1" applyAlignment="1">
      <alignment horizontal="center" vertical="center" wrapText="1"/>
    </xf>
    <xf numFmtId="0" fontId="55" fillId="8" borderId="18" xfId="0" applyFont="1" applyFill="1" applyBorder="1" applyAlignment="1">
      <alignment horizontal="center" vertical="center" wrapText="1"/>
    </xf>
    <xf numFmtId="0" fontId="55" fillId="8" borderId="50" xfId="0" applyFont="1" applyFill="1" applyBorder="1" applyAlignment="1">
      <alignment horizontal="center" vertical="center" wrapText="1"/>
    </xf>
    <xf numFmtId="0" fontId="39" fillId="2" borderId="48" xfId="0" applyFont="1" applyFill="1" applyBorder="1" applyAlignment="1">
      <alignment horizontal="center" vertical="center"/>
    </xf>
    <xf numFmtId="0" fontId="39" fillId="2" borderId="14" xfId="0" applyFont="1" applyFill="1" applyBorder="1" applyAlignment="1">
      <alignment horizontal="center" vertical="center"/>
    </xf>
    <xf numFmtId="0" fontId="56" fillId="5" borderId="51" xfId="0" applyFont="1" applyFill="1" applyBorder="1" applyAlignment="1">
      <alignment horizontal="center" vertical="center" shrinkToFit="1"/>
    </xf>
    <xf numFmtId="0" fontId="56" fillId="5" borderId="14" xfId="0" applyFont="1" applyFill="1" applyBorder="1" applyAlignment="1">
      <alignment horizontal="center" vertical="center" shrinkToFit="1"/>
    </xf>
    <xf numFmtId="0" fontId="56" fillId="5" borderId="49" xfId="0" applyFont="1" applyFill="1" applyBorder="1" applyAlignment="1">
      <alignment horizontal="center" vertical="center" shrinkToFit="1"/>
    </xf>
    <xf numFmtId="0" fontId="0" fillId="2" borderId="0" xfId="0" applyFont="1" applyFill="1" applyBorder="1" applyAlignment="1">
      <alignment horizontal="center" vertical="center"/>
    </xf>
    <xf numFmtId="0" fontId="47" fillId="2" borderId="25" xfId="0" applyFont="1" applyFill="1" applyBorder="1" applyAlignment="1">
      <alignment horizontal="center" vertical="center" wrapText="1"/>
    </xf>
    <xf numFmtId="0" fontId="47" fillId="2" borderId="40" xfId="0" applyFont="1" applyFill="1" applyBorder="1" applyAlignment="1">
      <alignment horizontal="center" vertical="center"/>
    </xf>
    <xf numFmtId="0" fontId="48" fillId="5" borderId="52" xfId="0" applyFont="1" applyFill="1" applyBorder="1" applyAlignment="1">
      <alignment horizontal="left" vertical="center" indent="1" shrinkToFit="1"/>
    </xf>
    <xf numFmtId="0" fontId="48" fillId="5" borderId="40" xfId="0" applyFont="1" applyFill="1" applyBorder="1" applyAlignment="1">
      <alignment horizontal="left" vertical="center" indent="1" shrinkToFit="1"/>
    </xf>
    <xf numFmtId="0" fontId="48" fillId="5" borderId="14" xfId="0" applyFont="1" applyFill="1" applyBorder="1" applyAlignment="1">
      <alignment horizontal="left" vertical="center" indent="1" shrinkToFit="1"/>
    </xf>
    <xf numFmtId="0" fontId="48" fillId="5" borderId="49" xfId="0" applyFont="1" applyFill="1" applyBorder="1" applyAlignment="1">
      <alignment horizontal="left" vertical="center" indent="1" shrinkToFit="1"/>
    </xf>
    <xf numFmtId="0" fontId="0" fillId="2" borderId="0" xfId="0" applyFill="1" applyBorder="1" applyAlignment="1">
      <alignment horizontal="center" vertical="center"/>
    </xf>
    <xf numFmtId="0" fontId="29" fillId="2" borderId="25" xfId="0" applyFont="1" applyFill="1" applyBorder="1" applyAlignment="1">
      <alignment horizontal="center" vertical="center"/>
    </xf>
    <xf numFmtId="0" fontId="29" fillId="2" borderId="40" xfId="0" applyFont="1" applyFill="1" applyBorder="1" applyAlignment="1">
      <alignment horizontal="center" vertical="center"/>
    </xf>
    <xf numFmtId="0" fontId="35" fillId="5" borderId="52" xfId="0" applyFont="1" applyFill="1" applyBorder="1" applyAlignment="1">
      <alignment horizontal="center" vertical="center"/>
    </xf>
    <xf numFmtId="0" fontId="35" fillId="5" borderId="40" xfId="0" applyFont="1" applyFill="1" applyBorder="1" applyAlignment="1">
      <alignment horizontal="center" vertical="center"/>
    </xf>
    <xf numFmtId="0" fontId="57" fillId="0" borderId="40" xfId="0" applyFont="1" applyFill="1" applyBorder="1" applyAlignment="1">
      <alignment horizontal="center" vertical="center"/>
    </xf>
    <xf numFmtId="0" fontId="54" fillId="0" borderId="40" xfId="0" applyFont="1" applyFill="1" applyBorder="1" applyAlignment="1">
      <alignment horizontal="center" vertical="center"/>
    </xf>
    <xf numFmtId="0" fontId="54" fillId="0" borderId="15" xfId="0" applyFont="1" applyFill="1" applyBorder="1" applyAlignment="1">
      <alignment horizontal="center" vertical="center"/>
    </xf>
    <xf numFmtId="0" fontId="29" fillId="2" borderId="53" xfId="0" applyFont="1" applyFill="1" applyBorder="1" applyAlignment="1">
      <alignment horizontal="center" vertical="center"/>
    </xf>
    <xf numFmtId="0" fontId="35" fillId="5" borderId="15" xfId="0" applyFont="1" applyFill="1" applyBorder="1" applyAlignment="1">
      <alignment horizontal="center" vertical="center"/>
    </xf>
    <xf numFmtId="0" fontId="36" fillId="8" borderId="48" xfId="0" applyFont="1" applyFill="1" applyBorder="1" applyAlignment="1">
      <alignment horizontal="left" vertical="center"/>
    </xf>
    <xf numFmtId="0" fontId="36" fillId="8" borderId="14" xfId="0" applyFont="1" applyFill="1" applyBorder="1" applyAlignment="1">
      <alignment horizontal="left" vertical="center"/>
    </xf>
    <xf numFmtId="0" fontId="36" fillId="8" borderId="49" xfId="0" applyFont="1" applyFill="1" applyBorder="1" applyAlignment="1">
      <alignment horizontal="left" vertical="center"/>
    </xf>
    <xf numFmtId="0" fontId="36" fillId="8" borderId="11" xfId="0" applyFont="1" applyFill="1" applyBorder="1" applyAlignment="1">
      <alignment horizontal="left" vertical="center"/>
    </xf>
    <xf numFmtId="0" fontId="36" fillId="8" borderId="18" xfId="0" applyFont="1" applyFill="1" applyBorder="1" applyAlignment="1">
      <alignment horizontal="left" vertical="center"/>
    </xf>
    <xf numFmtId="0" fontId="36" fillId="8" borderId="50" xfId="0" applyFont="1" applyFill="1" applyBorder="1" applyAlignment="1">
      <alignment horizontal="left" vertical="center"/>
    </xf>
    <xf numFmtId="0" fontId="29" fillId="8" borderId="25" xfId="0" applyFont="1" applyFill="1" applyBorder="1" applyAlignment="1">
      <alignment horizontal="center" vertical="center"/>
    </xf>
    <xf numFmtId="0" fontId="29" fillId="8" borderId="40" xfId="0" applyFont="1" applyFill="1" applyBorder="1" applyAlignment="1">
      <alignment horizontal="center" vertical="center"/>
    </xf>
    <xf numFmtId="0" fontId="58" fillId="5" borderId="18" xfId="0" applyFont="1" applyFill="1" applyBorder="1" applyAlignment="1">
      <alignment horizontal="center" vertical="center"/>
    </xf>
    <xf numFmtId="0" fontId="39" fillId="8" borderId="18" xfId="0" applyFont="1" applyFill="1" applyBorder="1" applyAlignment="1">
      <alignment horizontal="center" vertical="center"/>
    </xf>
    <xf numFmtId="0" fontId="39" fillId="8" borderId="50" xfId="0" applyFont="1" applyFill="1" applyBorder="1" applyAlignment="1">
      <alignment horizontal="center" vertical="center"/>
    </xf>
    <xf numFmtId="0" fontId="35" fillId="5" borderId="54" xfId="0" applyNumberFormat="1" applyFont="1" applyFill="1" applyBorder="1" applyAlignment="1">
      <alignment horizontal="center" vertical="center" shrinkToFit="1"/>
    </xf>
    <xf numFmtId="0" fontId="35" fillId="5" borderId="55" xfId="0" applyNumberFormat="1" applyFont="1" applyFill="1" applyBorder="1" applyAlignment="1">
      <alignment horizontal="center" vertical="center" shrinkToFit="1"/>
    </xf>
    <xf numFmtId="0" fontId="35" fillId="5" borderId="56" xfId="0" applyNumberFormat="1" applyFont="1" applyFill="1" applyBorder="1" applyAlignment="1">
      <alignment horizontal="center" vertical="center" shrinkToFit="1"/>
    </xf>
    <xf numFmtId="0" fontId="0" fillId="2" borderId="57" xfId="0" applyFont="1" applyFill="1" applyBorder="1" applyAlignment="1">
      <alignment horizontal="center" vertical="center"/>
    </xf>
    <xf numFmtId="0" fontId="0" fillId="2" borderId="58" xfId="0" applyFont="1" applyFill="1" applyBorder="1" applyAlignment="1">
      <alignment horizontal="center" vertical="center"/>
    </xf>
    <xf numFmtId="0" fontId="0" fillId="2" borderId="59" xfId="0" applyFont="1" applyFill="1" applyBorder="1" applyAlignment="1">
      <alignment horizontal="center" vertical="center"/>
    </xf>
    <xf numFmtId="0" fontId="29" fillId="2" borderId="48" xfId="0" applyFont="1" applyFill="1" applyBorder="1" applyAlignment="1">
      <alignment horizontal="center" vertical="center"/>
    </xf>
    <xf numFmtId="0" fontId="29" fillId="2" borderId="14" xfId="0" applyFont="1" applyFill="1" applyBorder="1" applyAlignment="1">
      <alignment horizontal="center" vertical="center"/>
    </xf>
    <xf numFmtId="0" fontId="29" fillId="2" borderId="60" xfId="0" applyFont="1" applyFill="1" applyBorder="1" applyAlignment="1">
      <alignment horizontal="center" vertical="center"/>
    </xf>
    <xf numFmtId="0" fontId="29" fillId="2" borderId="61" xfId="0" applyFont="1" applyFill="1" applyBorder="1" applyAlignment="1">
      <alignment horizontal="center" vertical="center"/>
    </xf>
    <xf numFmtId="0" fontId="29" fillId="2" borderId="49" xfId="0" applyFont="1" applyFill="1" applyBorder="1" applyAlignment="1">
      <alignment horizontal="center" vertical="center"/>
    </xf>
    <xf numFmtId="0" fontId="35" fillId="5" borderId="62" xfId="0" applyNumberFormat="1" applyFont="1" applyFill="1" applyBorder="1" applyAlignment="1">
      <alignment horizontal="left" vertical="center" shrinkToFit="1"/>
    </xf>
    <xf numFmtId="0" fontId="35" fillId="5" borderId="63" xfId="0" applyNumberFormat="1" applyFont="1" applyFill="1" applyBorder="1" applyAlignment="1">
      <alignment horizontal="left" vertical="center" shrinkToFit="1"/>
    </xf>
    <xf numFmtId="0" fontId="35" fillId="5" borderId="64" xfId="0" applyNumberFormat="1" applyFont="1" applyFill="1" applyBorder="1" applyAlignment="1">
      <alignment horizontal="left" vertical="center" shrinkToFit="1"/>
    </xf>
    <xf numFmtId="0" fontId="35" fillId="5" borderId="63" xfId="0" applyNumberFormat="1" applyFont="1" applyFill="1" applyBorder="1" applyAlignment="1">
      <alignment horizontal="center" vertical="center" shrinkToFit="1"/>
    </xf>
    <xf numFmtId="0" fontId="35" fillId="5" borderId="62" xfId="0" applyNumberFormat="1" applyFont="1" applyFill="1" applyBorder="1" applyAlignment="1">
      <alignment horizontal="center" vertical="center" shrinkToFit="1"/>
    </xf>
    <xf numFmtId="0" fontId="35" fillId="5" borderId="64" xfId="0" applyNumberFormat="1" applyFont="1" applyFill="1" applyBorder="1" applyAlignment="1">
      <alignment horizontal="center" vertical="center" shrinkToFit="1"/>
    </xf>
    <xf numFmtId="14" fontId="35" fillId="5" borderId="62" xfId="0" applyNumberFormat="1" applyFont="1" applyFill="1" applyBorder="1" applyAlignment="1">
      <alignment horizontal="center" vertical="center" shrinkToFit="1"/>
    </xf>
    <xf numFmtId="0" fontId="35" fillId="5" borderId="65" xfId="0" applyNumberFormat="1" applyFont="1" applyFill="1" applyBorder="1" applyAlignment="1">
      <alignment horizontal="center" vertical="center" shrinkToFit="1"/>
    </xf>
    <xf numFmtId="0" fontId="36" fillId="2" borderId="48" xfId="0" applyFont="1" applyFill="1" applyBorder="1" applyAlignment="1">
      <alignment horizontal="center" vertical="center"/>
    </xf>
    <xf numFmtId="0" fontId="36" fillId="2" borderId="14" xfId="0" applyFont="1" applyFill="1" applyBorder="1" applyAlignment="1">
      <alignment horizontal="center" vertical="center"/>
    </xf>
    <xf numFmtId="0" fontId="36" fillId="2" borderId="49" xfId="0" applyFont="1" applyFill="1" applyBorder="1" applyAlignment="1">
      <alignment horizontal="center" vertical="center"/>
    </xf>
    <xf numFmtId="0" fontId="36" fillId="2" borderId="11" xfId="0" applyFont="1" applyFill="1" applyBorder="1" applyAlignment="1">
      <alignment horizontal="center" vertical="center"/>
    </xf>
    <xf numFmtId="0" fontId="36" fillId="2" borderId="18" xfId="0" applyFont="1" applyFill="1" applyBorder="1" applyAlignment="1">
      <alignment horizontal="center" vertical="center"/>
    </xf>
    <xf numFmtId="0" fontId="36" fillId="2" borderId="50" xfId="0" applyFont="1" applyFill="1" applyBorder="1" applyAlignment="1">
      <alignment horizontal="center" vertical="center"/>
    </xf>
    <xf numFmtId="0" fontId="35" fillId="5" borderId="55" xfId="0" applyNumberFormat="1" applyFont="1" applyFill="1" applyBorder="1" applyAlignment="1">
      <alignment horizontal="left" vertical="center" shrinkToFit="1"/>
    </xf>
    <xf numFmtId="0" fontId="35" fillId="5" borderId="54" xfId="0" applyNumberFormat="1" applyFont="1" applyFill="1" applyBorder="1" applyAlignment="1">
      <alignment horizontal="left" vertical="center" shrinkToFit="1"/>
    </xf>
    <xf numFmtId="0" fontId="35" fillId="5" borderId="66" xfId="0" applyNumberFormat="1" applyFont="1" applyFill="1" applyBorder="1" applyAlignment="1">
      <alignment horizontal="left" vertical="center" shrinkToFit="1"/>
    </xf>
    <xf numFmtId="0" fontId="35" fillId="5" borderId="66" xfId="0" applyNumberFormat="1" applyFont="1" applyFill="1" applyBorder="1" applyAlignment="1">
      <alignment horizontal="center" vertical="center" shrinkToFit="1"/>
    </xf>
    <xf numFmtId="14" fontId="35" fillId="5" borderId="55" xfId="0" applyNumberFormat="1" applyFont="1" applyFill="1" applyBorder="1" applyAlignment="1">
      <alignment horizontal="center" vertical="center" shrinkToFit="1"/>
    </xf>
    <xf numFmtId="0" fontId="36" fillId="2" borderId="17" xfId="0" applyFont="1" applyFill="1" applyBorder="1" applyAlignment="1">
      <alignment horizontal="center" vertical="center"/>
    </xf>
    <xf numFmtId="0" fontId="36" fillId="2" borderId="0" xfId="0" applyFont="1" applyFill="1" applyBorder="1" applyAlignment="1">
      <alignment horizontal="center" vertical="center"/>
    </xf>
    <xf numFmtId="0" fontId="36" fillId="2" borderId="12" xfId="0" applyFont="1" applyFill="1" applyBorder="1" applyAlignment="1">
      <alignment horizontal="center" vertical="center"/>
    </xf>
    <xf numFmtId="0" fontId="35" fillId="5" borderId="32" xfId="0" applyNumberFormat="1" applyFont="1" applyFill="1" applyBorder="1" applyAlignment="1">
      <alignment horizontal="left" vertical="center" shrinkToFit="1"/>
    </xf>
    <xf numFmtId="0" fontId="35" fillId="5" borderId="67" xfId="0" applyNumberFormat="1" applyFont="1" applyFill="1" applyBorder="1" applyAlignment="1">
      <alignment horizontal="left" vertical="center" shrinkToFit="1"/>
    </xf>
    <xf numFmtId="0" fontId="35" fillId="5" borderId="68" xfId="0" applyNumberFormat="1" applyFont="1" applyFill="1" applyBorder="1" applyAlignment="1">
      <alignment horizontal="left" vertical="center" shrinkToFit="1"/>
    </xf>
    <xf numFmtId="0" fontId="35" fillId="5" borderId="67" xfId="0" applyNumberFormat="1" applyFont="1" applyFill="1" applyBorder="1" applyAlignment="1">
      <alignment horizontal="center" vertical="center" shrinkToFit="1"/>
    </xf>
    <xf numFmtId="0" fontId="35" fillId="5" borderId="32" xfId="0" applyNumberFormat="1" applyFont="1" applyFill="1" applyBorder="1" applyAlignment="1">
      <alignment horizontal="center" vertical="center" shrinkToFit="1"/>
    </xf>
    <xf numFmtId="0" fontId="35" fillId="5" borderId="68" xfId="0" applyNumberFormat="1" applyFont="1" applyFill="1" applyBorder="1" applyAlignment="1">
      <alignment horizontal="center" vertical="center" shrinkToFit="1"/>
    </xf>
    <xf numFmtId="14" fontId="35" fillId="5" borderId="32" xfId="0" applyNumberFormat="1" applyFont="1" applyFill="1" applyBorder="1" applyAlignment="1">
      <alignment horizontal="center" vertical="center" shrinkToFit="1"/>
    </xf>
    <xf numFmtId="0" fontId="35" fillId="5" borderId="69" xfId="0" applyNumberFormat="1" applyFont="1" applyFill="1" applyBorder="1" applyAlignment="1">
      <alignment horizontal="center" vertical="center" shrinkToFit="1"/>
    </xf>
    <xf numFmtId="0" fontId="35" fillId="5" borderId="70" xfId="0" applyNumberFormat="1" applyFont="1" applyFill="1" applyBorder="1" applyAlignment="1">
      <alignment horizontal="left" vertical="center" shrinkToFit="1"/>
    </xf>
    <xf numFmtId="0" fontId="35" fillId="5" borderId="71" xfId="0" applyNumberFormat="1" applyFont="1" applyFill="1" applyBorder="1" applyAlignment="1">
      <alignment horizontal="left" vertical="center" shrinkToFit="1"/>
    </xf>
    <xf numFmtId="0" fontId="35" fillId="5" borderId="72" xfId="0" applyNumberFormat="1" applyFont="1" applyFill="1" applyBorder="1" applyAlignment="1">
      <alignment horizontal="left" vertical="center" shrinkToFit="1"/>
    </xf>
    <xf numFmtId="0" fontId="35" fillId="5" borderId="71" xfId="0" applyNumberFormat="1" applyFont="1" applyFill="1" applyBorder="1" applyAlignment="1">
      <alignment horizontal="center" vertical="center" shrinkToFit="1"/>
    </xf>
    <xf numFmtId="0" fontId="35" fillId="5" borderId="70" xfId="0" applyNumberFormat="1" applyFont="1" applyFill="1" applyBorder="1" applyAlignment="1">
      <alignment horizontal="center" vertical="center" shrinkToFit="1"/>
    </xf>
    <xf numFmtId="0" fontId="35" fillId="5" borderId="72" xfId="0" applyNumberFormat="1" applyFont="1" applyFill="1" applyBorder="1" applyAlignment="1">
      <alignment horizontal="center" vertical="center" shrinkToFit="1"/>
    </xf>
    <xf numFmtId="14" fontId="35" fillId="5" borderId="70" xfId="0" applyNumberFormat="1" applyFont="1" applyFill="1" applyBorder="1" applyAlignment="1">
      <alignment horizontal="center" vertical="center" shrinkToFit="1"/>
    </xf>
    <xf numFmtId="0" fontId="35" fillId="5" borderId="73" xfId="0" applyNumberFormat="1" applyFont="1" applyFill="1" applyBorder="1" applyAlignment="1">
      <alignment horizontal="center" vertical="center" shrinkToFit="1"/>
    </xf>
    <xf numFmtId="49" fontId="29" fillId="2" borderId="40" xfId="0" applyNumberFormat="1" applyFont="1" applyFill="1" applyBorder="1" applyAlignment="1" applyProtection="1">
      <alignment horizontal="center" vertical="center" shrinkToFit="1"/>
      <protection/>
    </xf>
    <xf numFmtId="0" fontId="58" fillId="5" borderId="40" xfId="0" applyFont="1" applyFill="1" applyBorder="1" applyAlignment="1">
      <alignment horizontal="center" vertical="center" shrinkToFit="1"/>
    </xf>
    <xf numFmtId="0" fontId="29" fillId="2" borderId="40" xfId="0" applyFont="1" applyFill="1" applyBorder="1" applyAlignment="1">
      <alignment horizontal="center" vertical="center" shrinkToFit="1"/>
    </xf>
    <xf numFmtId="0" fontId="29" fillId="2" borderId="15" xfId="0" applyFont="1" applyFill="1" applyBorder="1" applyAlignment="1">
      <alignment horizontal="center" vertical="center" shrinkToFit="1"/>
    </xf>
    <xf numFmtId="0" fontId="29" fillId="2" borderId="25" xfId="0" applyFont="1" applyFill="1" applyBorder="1" applyAlignment="1">
      <alignment horizontal="center" vertical="center" shrinkToFit="1"/>
    </xf>
    <xf numFmtId="38" fontId="58" fillId="5" borderId="40" xfId="48" applyFont="1" applyFill="1" applyBorder="1" applyAlignment="1">
      <alignment horizontal="center" vertical="center" shrinkToFit="1"/>
    </xf>
    <xf numFmtId="0" fontId="39" fillId="2" borderId="40" xfId="0" applyFont="1" applyFill="1" applyBorder="1" applyAlignment="1">
      <alignment horizontal="center" vertical="center" shrinkToFit="1"/>
    </xf>
    <xf numFmtId="0" fontId="39" fillId="2" borderId="15" xfId="0" applyFont="1" applyFill="1" applyBorder="1" applyAlignment="1">
      <alignment horizontal="center" vertical="center" shrinkToFit="1"/>
    </xf>
    <xf numFmtId="49" fontId="35" fillId="0" borderId="25" xfId="0" applyNumberFormat="1" applyFont="1" applyFill="1" applyBorder="1" applyAlignment="1" applyProtection="1">
      <alignment horizontal="center" vertical="center" shrinkToFit="1"/>
      <protection locked="0"/>
    </xf>
    <xf numFmtId="176" fontId="7" fillId="3" borderId="45" xfId="0" applyNumberFormat="1" applyFont="1" applyFill="1" applyBorder="1" applyAlignment="1" applyProtection="1">
      <alignment horizontal="center" vertical="center" shrinkToFit="1"/>
      <protection/>
    </xf>
    <xf numFmtId="176" fontId="7" fillId="3" borderId="46" xfId="0" applyNumberFormat="1" applyFont="1" applyFill="1" applyBorder="1" applyAlignment="1" applyProtection="1">
      <alignment horizontal="center" vertical="center" shrinkToFit="1"/>
      <protection/>
    </xf>
    <xf numFmtId="49" fontId="7" fillId="3" borderId="25" xfId="0" applyNumberFormat="1" applyFont="1" applyFill="1" applyBorder="1" applyAlignment="1" applyProtection="1">
      <alignment horizontal="center" vertical="center" shrinkToFit="1"/>
      <protection/>
    </xf>
    <xf numFmtId="49" fontId="7" fillId="3" borderId="47" xfId="0" applyNumberFormat="1" applyFont="1" applyFill="1" applyBorder="1" applyAlignment="1" applyProtection="1">
      <alignment horizontal="center" vertical="center" shrinkToFit="1"/>
      <protection/>
    </xf>
    <xf numFmtId="38" fontId="59" fillId="3" borderId="25" xfId="48" applyFont="1" applyFill="1" applyBorder="1" applyAlignment="1" applyProtection="1">
      <alignment horizontal="center" vertical="center" shrinkToFit="1"/>
      <protection/>
    </xf>
    <xf numFmtId="38" fontId="59" fillId="3" borderId="40" xfId="48" applyFont="1" applyFill="1" applyBorder="1" applyAlignment="1" applyProtection="1">
      <alignment horizontal="center" vertical="center" shrinkToFit="1"/>
      <protection/>
    </xf>
    <xf numFmtId="49" fontId="7" fillId="3" borderId="43" xfId="0" applyNumberFormat="1" applyFont="1" applyFill="1" applyBorder="1" applyAlignment="1" applyProtection="1">
      <alignment horizontal="center" vertical="center" shrinkToFit="1"/>
      <protection/>
    </xf>
    <xf numFmtId="49" fontId="7" fillId="3" borderId="44" xfId="0" applyNumberFormat="1" applyFont="1" applyFill="1" applyBorder="1" applyAlignment="1" applyProtection="1">
      <alignment horizontal="center" vertical="center" shrinkToFit="1"/>
      <protection/>
    </xf>
    <xf numFmtId="49" fontId="60" fillId="3" borderId="41" xfId="0" applyNumberFormat="1" applyFont="1" applyFill="1" applyBorder="1" applyAlignment="1" applyProtection="1">
      <alignment horizontal="center" vertical="center" shrinkToFit="1"/>
      <protection/>
    </xf>
    <xf numFmtId="49" fontId="60" fillId="3" borderId="42" xfId="0" applyNumberFormat="1" applyFont="1" applyFill="1" applyBorder="1" applyAlignment="1" applyProtection="1">
      <alignment horizontal="center" vertical="center" shrinkToFit="1"/>
      <protection/>
    </xf>
    <xf numFmtId="0" fontId="41" fillId="3" borderId="25" xfId="0" applyFont="1" applyFill="1" applyBorder="1" applyAlignment="1" applyProtection="1">
      <alignment horizontal="center" vertical="center" shrinkToFit="1"/>
      <protection/>
    </xf>
    <xf numFmtId="0" fontId="41" fillId="3" borderId="15" xfId="0" applyFont="1" applyFill="1" applyBorder="1" applyAlignment="1" applyProtection="1">
      <alignment horizontal="center" vertical="center" shrinkToFit="1"/>
      <protection/>
    </xf>
    <xf numFmtId="0" fontId="46" fillId="3" borderId="33" xfId="0" applyFont="1" applyFill="1" applyBorder="1" applyAlignment="1">
      <alignment horizontal="center" vertical="center" shrinkToFit="1"/>
    </xf>
    <xf numFmtId="0" fontId="46" fillId="3" borderId="35" xfId="0" applyFont="1" applyFill="1" applyBorder="1" applyAlignment="1">
      <alignment horizontal="center" vertical="center" shrinkToFit="1"/>
    </xf>
    <xf numFmtId="0" fontId="61" fillId="3" borderId="33" xfId="0" applyFont="1" applyFill="1" applyBorder="1" applyAlignment="1" applyProtection="1">
      <alignment horizontal="center" vertical="center" textRotation="255" shrinkToFit="1"/>
      <protection/>
    </xf>
    <xf numFmtId="0" fontId="61" fillId="3" borderId="34" xfId="0" applyFont="1" applyFill="1" applyBorder="1" applyAlignment="1" applyProtection="1">
      <alignment horizontal="center" vertical="center" textRotation="255" shrinkToFit="1"/>
      <protection/>
    </xf>
    <xf numFmtId="0" fontId="61" fillId="3" borderId="35" xfId="0" applyFont="1" applyFill="1" applyBorder="1" applyAlignment="1" applyProtection="1">
      <alignment horizontal="center" vertical="center" textRotation="255" shrinkToFit="1"/>
      <protection/>
    </xf>
    <xf numFmtId="0" fontId="7" fillId="3" borderId="0" xfId="0" applyFont="1" applyFill="1" applyBorder="1" applyAlignment="1" applyProtection="1">
      <alignment horizontal="center" vertical="center" shrinkToFit="1"/>
      <protection/>
    </xf>
    <xf numFmtId="0" fontId="7" fillId="3" borderId="32" xfId="0" applyFont="1" applyFill="1" applyBorder="1" applyAlignment="1" applyProtection="1">
      <alignment horizontal="center" vertical="center" shrinkToFit="1"/>
      <protection/>
    </xf>
    <xf numFmtId="0" fontId="60" fillId="3" borderId="0" xfId="0" applyFont="1" applyFill="1" applyAlignment="1">
      <alignment horizontal="center" vertical="center" shrinkToFit="1"/>
    </xf>
    <xf numFmtId="0" fontId="48" fillId="3" borderId="18" xfId="0" applyFont="1" applyFill="1" applyBorder="1" applyAlignment="1" applyProtection="1">
      <alignment horizontal="center" vertical="center" shrinkToFit="1"/>
      <protection locked="0"/>
    </xf>
    <xf numFmtId="0" fontId="41" fillId="3" borderId="33" xfId="0" applyFont="1" applyFill="1" applyBorder="1" applyAlignment="1" applyProtection="1">
      <alignment horizontal="center" vertical="center" shrinkToFit="1"/>
      <protection/>
    </xf>
    <xf numFmtId="0" fontId="41" fillId="3" borderId="34" xfId="0" applyFont="1" applyFill="1" applyBorder="1" applyAlignment="1" applyProtection="1">
      <alignment horizontal="center" vertical="center" shrinkToFit="1"/>
      <protection/>
    </xf>
    <xf numFmtId="0" fontId="41" fillId="3" borderId="35" xfId="0" applyFont="1" applyFill="1" applyBorder="1" applyAlignment="1" applyProtection="1">
      <alignment horizontal="center" vertical="center" shrinkToFit="1"/>
      <protection/>
    </xf>
    <xf numFmtId="0" fontId="7" fillId="3" borderId="60" xfId="0" applyFont="1" applyFill="1" applyBorder="1" applyAlignment="1">
      <alignment horizontal="center" vertical="center"/>
    </xf>
    <xf numFmtId="0" fontId="7" fillId="3" borderId="14" xfId="0" applyFont="1" applyFill="1" applyBorder="1" applyAlignment="1">
      <alignment horizontal="center" vertical="center"/>
    </xf>
    <xf numFmtId="0" fontId="7" fillId="3" borderId="49" xfId="0" applyFont="1" applyFill="1" applyBorder="1" applyAlignment="1">
      <alignment horizontal="center" vertical="center"/>
    </xf>
    <xf numFmtId="0" fontId="7" fillId="3" borderId="25" xfId="0" applyFont="1" applyFill="1" applyBorder="1" applyAlignment="1">
      <alignment horizontal="center" vertical="center"/>
    </xf>
    <xf numFmtId="0" fontId="7" fillId="3" borderId="40" xfId="0" applyFont="1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45" fillId="3" borderId="48" xfId="0" applyFont="1" applyFill="1" applyBorder="1" applyAlignment="1">
      <alignment horizontal="center" vertical="center"/>
    </xf>
    <xf numFmtId="0" fontId="45" fillId="3" borderId="14" xfId="0" applyFont="1" applyFill="1" applyBorder="1" applyAlignment="1">
      <alignment horizontal="center" vertical="center"/>
    </xf>
    <xf numFmtId="0" fontId="46" fillId="3" borderId="25" xfId="0" applyFont="1" applyFill="1" applyBorder="1" applyAlignment="1">
      <alignment horizontal="center" vertical="center" wrapText="1"/>
    </xf>
    <xf numFmtId="0" fontId="46" fillId="3" borderId="40" xfId="0" applyFont="1" applyFill="1" applyBorder="1" applyAlignment="1">
      <alignment horizontal="center" vertical="center"/>
    </xf>
    <xf numFmtId="0" fontId="0" fillId="3" borderId="0" xfId="0" applyFont="1" applyFill="1" applyBorder="1" applyAlignment="1">
      <alignment horizontal="center" vertical="center"/>
    </xf>
    <xf numFmtId="0" fontId="41" fillId="3" borderId="48" xfId="0" applyFont="1" applyFill="1" applyBorder="1" applyAlignment="1">
      <alignment horizontal="left" vertical="center"/>
    </xf>
    <xf numFmtId="0" fontId="41" fillId="3" borderId="14" xfId="0" applyFont="1" applyFill="1" applyBorder="1" applyAlignment="1">
      <alignment horizontal="left" vertical="center"/>
    </xf>
    <xf numFmtId="0" fontId="41" fillId="3" borderId="49" xfId="0" applyFont="1" applyFill="1" applyBorder="1" applyAlignment="1">
      <alignment horizontal="left" vertical="center"/>
    </xf>
    <xf numFmtId="0" fontId="41" fillId="3" borderId="11" xfId="0" applyFont="1" applyFill="1" applyBorder="1" applyAlignment="1">
      <alignment horizontal="left" vertical="center"/>
    </xf>
    <xf numFmtId="0" fontId="41" fillId="3" borderId="18" xfId="0" applyFont="1" applyFill="1" applyBorder="1" applyAlignment="1">
      <alignment horizontal="left" vertical="center"/>
    </xf>
    <xf numFmtId="0" fontId="41" fillId="3" borderId="50" xfId="0" applyFont="1" applyFill="1" applyBorder="1" applyAlignment="1">
      <alignment horizontal="left" vertical="center"/>
    </xf>
    <xf numFmtId="0" fontId="31" fillId="3" borderId="57" xfId="0" applyFont="1" applyFill="1" applyBorder="1" applyAlignment="1">
      <alignment horizontal="center" vertical="center"/>
    </xf>
    <xf numFmtId="0" fontId="31" fillId="3" borderId="58" xfId="0" applyFont="1" applyFill="1" applyBorder="1" applyAlignment="1">
      <alignment horizontal="center" vertical="center"/>
    </xf>
    <xf numFmtId="0" fontId="31" fillId="3" borderId="59" xfId="0" applyFont="1" applyFill="1" applyBorder="1" applyAlignment="1">
      <alignment horizontal="center" vertical="center"/>
    </xf>
    <xf numFmtId="0" fontId="7" fillId="3" borderId="48" xfId="0" applyFont="1" applyFill="1" applyBorder="1" applyAlignment="1">
      <alignment horizontal="center" vertical="center"/>
    </xf>
    <xf numFmtId="0" fontId="7" fillId="3" borderId="61" xfId="0" applyFont="1" applyFill="1" applyBorder="1" applyAlignment="1">
      <alignment horizontal="center" vertical="center"/>
    </xf>
    <xf numFmtId="0" fontId="35" fillId="5" borderId="74" xfId="0" applyNumberFormat="1" applyFont="1" applyFill="1" applyBorder="1" applyAlignment="1">
      <alignment horizontal="left" vertical="center" shrinkToFit="1"/>
    </xf>
    <xf numFmtId="0" fontId="35" fillId="5" borderId="75" xfId="0" applyNumberFormat="1" applyFont="1" applyFill="1" applyBorder="1" applyAlignment="1">
      <alignment horizontal="left" vertical="center" shrinkToFit="1"/>
    </xf>
    <xf numFmtId="0" fontId="62" fillId="3" borderId="0" xfId="0" applyFont="1" applyFill="1" applyAlignment="1">
      <alignment horizontal="center" vertical="center" wrapText="1" shrinkToFit="1"/>
    </xf>
    <xf numFmtId="0" fontId="35" fillId="5" borderId="76" xfId="0" applyNumberFormat="1" applyFont="1" applyFill="1" applyBorder="1" applyAlignment="1">
      <alignment horizontal="left" vertical="center" shrinkToFit="1"/>
    </xf>
    <xf numFmtId="0" fontId="35" fillId="5" borderId="77" xfId="0" applyNumberFormat="1" applyFont="1" applyFill="1" applyBorder="1" applyAlignment="1">
      <alignment horizontal="left" vertical="center" shrinkToFit="1"/>
    </xf>
    <xf numFmtId="0" fontId="63" fillId="3" borderId="48" xfId="0" applyFont="1" applyFill="1" applyBorder="1" applyAlignment="1">
      <alignment horizontal="center" vertical="center" wrapText="1"/>
    </xf>
    <xf numFmtId="0" fontId="63" fillId="3" borderId="14" xfId="0" applyFont="1" applyFill="1" applyBorder="1" applyAlignment="1">
      <alignment horizontal="center" vertical="center" wrapText="1"/>
    </xf>
    <xf numFmtId="0" fontId="63" fillId="3" borderId="49" xfId="0" applyFont="1" applyFill="1" applyBorder="1" applyAlignment="1">
      <alignment horizontal="center" vertical="center" wrapText="1"/>
    </xf>
    <xf numFmtId="0" fontId="63" fillId="3" borderId="17" xfId="0" applyFont="1" applyFill="1" applyBorder="1" applyAlignment="1">
      <alignment horizontal="center" vertical="center" wrapText="1"/>
    </xf>
    <xf numFmtId="0" fontId="63" fillId="3" borderId="0" xfId="0" applyFont="1" applyFill="1" applyBorder="1" applyAlignment="1">
      <alignment horizontal="center" vertical="center" wrapText="1"/>
    </xf>
    <xf numFmtId="0" fontId="63" fillId="3" borderId="12" xfId="0" applyFont="1" applyFill="1" applyBorder="1" applyAlignment="1">
      <alignment horizontal="center" vertical="center" wrapText="1"/>
    </xf>
    <xf numFmtId="0" fontId="63" fillId="3" borderId="11" xfId="0" applyFont="1" applyFill="1" applyBorder="1" applyAlignment="1">
      <alignment horizontal="center" vertical="center" wrapText="1"/>
    </xf>
    <xf numFmtId="0" fontId="63" fillId="3" borderId="18" xfId="0" applyFont="1" applyFill="1" applyBorder="1" applyAlignment="1">
      <alignment horizontal="center" vertical="center" wrapText="1"/>
    </xf>
    <xf numFmtId="0" fontId="63" fillId="3" borderId="50" xfId="0" applyFont="1" applyFill="1" applyBorder="1" applyAlignment="1">
      <alignment horizontal="center" vertical="center" wrapText="1"/>
    </xf>
    <xf numFmtId="0" fontId="41" fillId="3" borderId="48" xfId="0" applyFont="1" applyFill="1" applyBorder="1" applyAlignment="1">
      <alignment horizontal="center" vertical="center"/>
    </xf>
    <xf numFmtId="0" fontId="41" fillId="3" borderId="14" xfId="0" applyFont="1" applyFill="1" applyBorder="1" applyAlignment="1">
      <alignment horizontal="center" vertical="center"/>
    </xf>
    <xf numFmtId="0" fontId="41" fillId="3" borderId="49" xfId="0" applyFont="1" applyFill="1" applyBorder="1" applyAlignment="1">
      <alignment horizontal="center" vertical="center"/>
    </xf>
    <xf numFmtId="0" fontId="41" fillId="3" borderId="11" xfId="0" applyFont="1" applyFill="1" applyBorder="1" applyAlignment="1">
      <alignment horizontal="center" vertical="center"/>
    </xf>
    <xf numFmtId="0" fontId="41" fillId="3" borderId="18" xfId="0" applyFont="1" applyFill="1" applyBorder="1" applyAlignment="1">
      <alignment horizontal="center" vertical="center"/>
    </xf>
    <xf numFmtId="0" fontId="41" fillId="3" borderId="50" xfId="0" applyFont="1" applyFill="1" applyBorder="1" applyAlignment="1">
      <alignment horizontal="center" vertical="center"/>
    </xf>
    <xf numFmtId="0" fontId="41" fillId="3" borderId="17" xfId="0" applyFont="1" applyFill="1" applyBorder="1" applyAlignment="1">
      <alignment horizontal="center" vertical="center"/>
    </xf>
    <xf numFmtId="0" fontId="41" fillId="3" borderId="0" xfId="0" applyFont="1" applyFill="1" applyBorder="1" applyAlignment="1">
      <alignment horizontal="center" vertical="center"/>
    </xf>
    <xf numFmtId="0" fontId="41" fillId="3" borderId="12" xfId="0" applyFont="1" applyFill="1" applyBorder="1" applyAlignment="1">
      <alignment horizontal="center" vertical="center"/>
    </xf>
    <xf numFmtId="0" fontId="35" fillId="5" borderId="40" xfId="0" applyNumberFormat="1" applyFont="1" applyFill="1" applyBorder="1" applyAlignment="1">
      <alignment horizontal="center" vertical="center"/>
    </xf>
    <xf numFmtId="0" fontId="35" fillId="5" borderId="15" xfId="0" applyNumberFormat="1" applyFont="1" applyFill="1" applyBorder="1" applyAlignment="1">
      <alignment horizontal="center" vertical="center"/>
    </xf>
    <xf numFmtId="49" fontId="7" fillId="3" borderId="40" xfId="0" applyNumberFormat="1" applyFont="1" applyFill="1" applyBorder="1" applyAlignment="1" applyProtection="1">
      <alignment horizontal="center" vertical="center" shrinkToFit="1"/>
      <protection/>
    </xf>
    <xf numFmtId="0" fontId="7" fillId="3" borderId="40" xfId="0" applyFont="1" applyFill="1" applyBorder="1" applyAlignment="1">
      <alignment horizontal="center" vertical="center" shrinkToFit="1"/>
    </xf>
    <xf numFmtId="0" fontId="7" fillId="3" borderId="15" xfId="0" applyFont="1" applyFill="1" applyBorder="1" applyAlignment="1">
      <alignment horizontal="center" vertical="center" shrinkToFit="1"/>
    </xf>
    <xf numFmtId="0" fontId="7" fillId="3" borderId="53" xfId="0" applyFont="1" applyFill="1" applyBorder="1" applyAlignment="1">
      <alignment horizontal="center" vertical="center"/>
    </xf>
    <xf numFmtId="0" fontId="7" fillId="3" borderId="25" xfId="0" applyFont="1" applyFill="1" applyBorder="1" applyAlignment="1">
      <alignment horizontal="center" vertical="center" shrinkToFit="1"/>
    </xf>
    <xf numFmtId="0" fontId="45" fillId="3" borderId="40" xfId="0" applyFont="1" applyFill="1" applyBorder="1" applyAlignment="1">
      <alignment horizontal="center" vertical="center" shrinkToFit="1"/>
    </xf>
    <xf numFmtId="0" fontId="45" fillId="3" borderId="15" xfId="0" applyFont="1" applyFill="1" applyBorder="1" applyAlignment="1">
      <alignment horizontal="center" vertical="center" shrinkToFit="1"/>
    </xf>
    <xf numFmtId="0" fontId="45" fillId="3" borderId="40" xfId="0" applyFont="1" applyFill="1" applyBorder="1" applyAlignment="1">
      <alignment horizontal="center" vertical="center"/>
    </xf>
    <xf numFmtId="0" fontId="45" fillId="3" borderId="15" xfId="0" applyFont="1" applyFill="1" applyBorder="1" applyAlignment="1">
      <alignment horizontal="center" vertical="center"/>
    </xf>
    <xf numFmtId="0" fontId="58" fillId="5" borderId="40" xfId="0" applyFont="1" applyFill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13</xdr:row>
      <xdr:rowOff>0</xdr:rowOff>
    </xdr:from>
    <xdr:to>
      <xdr:col>0</xdr:col>
      <xdr:colOff>6648450</xdr:colOff>
      <xdr:row>13</xdr:row>
      <xdr:rowOff>581025</xdr:rowOff>
    </xdr:to>
    <xdr:pic>
      <xdr:nvPicPr>
        <xdr:cNvPr id="1" name="図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190875"/>
          <a:ext cx="66484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26</xdr:col>
      <xdr:colOff>47625</xdr:colOff>
      <xdr:row>6</xdr:row>
      <xdr:rowOff>47625</xdr:rowOff>
    </xdr:from>
    <xdr:to>
      <xdr:col>28</xdr:col>
      <xdr:colOff>76200</xdr:colOff>
      <xdr:row>6</xdr:row>
      <xdr:rowOff>323850</xdr:rowOff>
    </xdr:to>
    <xdr:sp>
      <xdr:nvSpPr>
        <xdr:cNvPr id="1" name="円/楕円 1"/>
        <xdr:cNvSpPr>
          <a:spLocks/>
        </xdr:cNvSpPr>
      </xdr:nvSpPr>
      <xdr:spPr>
        <a:xfrm>
          <a:off x="3514725" y="1000125"/>
          <a:ext cx="295275" cy="276225"/>
        </a:xfrm>
        <a:prstGeom prst="ellipse">
          <a:avLst/>
        </a:prstGeom>
        <a:noFill/>
        <a:ln w="6350" cmpd="sng">
          <a:solidFill>
            <a:srgbClr val="41719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26</xdr:col>
      <xdr:colOff>47625</xdr:colOff>
      <xdr:row>6</xdr:row>
      <xdr:rowOff>47625</xdr:rowOff>
    </xdr:from>
    <xdr:to>
      <xdr:col>28</xdr:col>
      <xdr:colOff>76200</xdr:colOff>
      <xdr:row>6</xdr:row>
      <xdr:rowOff>323850</xdr:rowOff>
    </xdr:to>
    <xdr:sp>
      <xdr:nvSpPr>
        <xdr:cNvPr id="1" name="円/楕円 1"/>
        <xdr:cNvSpPr>
          <a:spLocks/>
        </xdr:cNvSpPr>
      </xdr:nvSpPr>
      <xdr:spPr>
        <a:xfrm>
          <a:off x="3514725" y="1000125"/>
          <a:ext cx="295275" cy="276225"/>
        </a:xfrm>
        <a:prstGeom prst="ellipse">
          <a:avLst/>
        </a:prstGeom>
        <a:noFill/>
        <a:ln w="6350" cmpd="sng">
          <a:solidFill>
            <a:srgbClr val="41719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/>
  </sheetPr>
  <dimension ref="A2:A32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92.625" style="0" customWidth="1"/>
  </cols>
  <sheetData>
    <row r="1" ht="2.25" customHeight="1"/>
    <row r="2" ht="52.5" customHeight="1">
      <c r="A2" s="88" t="s">
        <v>69</v>
      </c>
    </row>
    <row r="3" ht="3.75" customHeight="1"/>
    <row r="4" s="6" customFormat="1" ht="18" customHeight="1">
      <c r="A4" s="34" t="s">
        <v>55</v>
      </c>
    </row>
    <row r="5" s="6" customFormat="1" ht="18" customHeight="1">
      <c r="A5" s="35" t="s">
        <v>56</v>
      </c>
    </row>
    <row r="6" ht="7.5" customHeight="1"/>
    <row r="7" ht="35.25" customHeight="1">
      <c r="A7" s="36" t="s">
        <v>70</v>
      </c>
    </row>
    <row r="8" ht="22.5" customHeight="1">
      <c r="A8" s="37" t="s">
        <v>59</v>
      </c>
    </row>
    <row r="9" ht="8.25" customHeight="1">
      <c r="A9" s="6"/>
    </row>
    <row r="10" ht="22.5" customHeight="1">
      <c r="A10" s="35" t="s">
        <v>57</v>
      </c>
    </row>
    <row r="11" ht="33" customHeight="1">
      <c r="A11" s="36" t="s">
        <v>60</v>
      </c>
    </row>
    <row r="12" ht="5.25" customHeight="1">
      <c r="A12" s="6"/>
    </row>
    <row r="13" ht="22.5" customHeight="1">
      <c r="A13" s="35" t="s">
        <v>86</v>
      </c>
    </row>
    <row r="14" ht="46.5" customHeight="1"/>
    <row r="15" ht="22.5" customHeight="1">
      <c r="A15" s="35" t="s">
        <v>61</v>
      </c>
    </row>
    <row r="16" ht="32.25" customHeight="1">
      <c r="A16" s="36" t="s">
        <v>62</v>
      </c>
    </row>
    <row r="17" ht="35.25" customHeight="1">
      <c r="A17" s="36" t="s">
        <v>119</v>
      </c>
    </row>
    <row r="18" ht="48.75" customHeight="1">
      <c r="A18" s="38" t="s">
        <v>120</v>
      </c>
    </row>
    <row r="19" ht="39" customHeight="1">
      <c r="A19" s="36" t="s">
        <v>121</v>
      </c>
    </row>
    <row r="20" ht="52.5" customHeight="1">
      <c r="A20" s="38" t="s">
        <v>122</v>
      </c>
    </row>
    <row r="21" ht="32.25" customHeight="1">
      <c r="A21" s="36" t="s">
        <v>87</v>
      </c>
    </row>
    <row r="22" ht="8.25" customHeight="1">
      <c r="A22" s="36"/>
    </row>
    <row r="23" ht="20.25" customHeight="1">
      <c r="A23" s="36" t="s">
        <v>89</v>
      </c>
    </row>
    <row r="24" ht="8.25" customHeight="1"/>
    <row r="25" ht="33.75" customHeight="1">
      <c r="A25" s="43" t="s">
        <v>88</v>
      </c>
    </row>
    <row r="26" ht="6.75" customHeight="1">
      <c r="A26" s="44"/>
    </row>
    <row r="27" s="26" customFormat="1" ht="65.25" customHeight="1">
      <c r="A27" s="45" t="s">
        <v>123</v>
      </c>
    </row>
    <row r="28" s="189" customFormat="1" ht="6" customHeight="1">
      <c r="A28" s="188"/>
    </row>
    <row r="29" s="189" customFormat="1" ht="40.5" customHeight="1">
      <c r="A29" s="190" t="s">
        <v>134</v>
      </c>
    </row>
    <row r="30" s="26" customFormat="1" ht="6.75" customHeight="1">
      <c r="A30" s="28"/>
    </row>
    <row r="31" s="26" customFormat="1" ht="25.5" customHeight="1">
      <c r="A31" s="41" t="s">
        <v>63</v>
      </c>
    </row>
    <row r="32" ht="11.25" customHeight="1">
      <c r="A32" s="27"/>
    </row>
  </sheetData>
  <sheetProtection/>
  <printOptions/>
  <pageMargins left="0.7086614173228347" right="0.7086614173228347" top="0.5511811023622047" bottom="0.35433070866141736" header="0.31496062992125984" footer="0.31496062992125984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I278"/>
  <sheetViews>
    <sheetView zoomScalePageLayoutView="0" workbookViewId="0" topLeftCell="A1">
      <selection activeCell="A1" sqref="A1:D1"/>
    </sheetView>
  </sheetViews>
  <sheetFormatPr defaultColWidth="9.00390625" defaultRowHeight="13.5"/>
  <cols>
    <col min="1" max="1" width="4.25390625" style="3" bestFit="1" customWidth="1"/>
    <col min="2" max="2" width="13.875" style="1" bestFit="1" customWidth="1"/>
    <col min="3" max="4" width="12.00390625" style="4" customWidth="1"/>
    <col min="5" max="6" width="15.00390625" style="4" customWidth="1"/>
    <col min="7" max="7" width="6.75390625" style="1" customWidth="1"/>
    <col min="8" max="8" width="13.125" style="5" customWidth="1"/>
    <col min="9" max="9" width="5.125" style="3" customWidth="1"/>
    <col min="10" max="10" width="16.25390625" style="3" customWidth="1"/>
    <col min="11" max="16384" width="9.00390625" style="2" customWidth="1"/>
  </cols>
  <sheetData>
    <row r="1" spans="1:7" ht="24.75" customHeight="1" thickBot="1">
      <c r="A1" s="192" t="s">
        <v>52</v>
      </c>
      <c r="B1" s="192"/>
      <c r="C1" s="192"/>
      <c r="D1" s="192"/>
      <c r="E1" s="193"/>
      <c r="F1" s="194"/>
      <c r="G1" s="39" t="s">
        <v>53</v>
      </c>
    </row>
    <row r="2" spans="2:8" ht="34.5" customHeight="1">
      <c r="B2" s="195" t="s">
        <v>66</v>
      </c>
      <c r="C2" s="196"/>
      <c r="D2" s="196"/>
      <c r="E2" s="196"/>
      <c r="F2" s="196"/>
      <c r="G2" s="196"/>
      <c r="H2" s="196"/>
    </row>
    <row r="3" spans="1:9" ht="14.25">
      <c r="A3" s="19" t="s">
        <v>51</v>
      </c>
      <c r="B3" s="18" t="s">
        <v>58</v>
      </c>
      <c r="C3" s="18" t="s">
        <v>46</v>
      </c>
      <c r="D3" s="18" t="s">
        <v>1</v>
      </c>
      <c r="E3" s="18" t="s">
        <v>47</v>
      </c>
      <c r="F3" s="18" t="s">
        <v>48</v>
      </c>
      <c r="G3" s="18" t="s">
        <v>49</v>
      </c>
      <c r="H3" s="18" t="s">
        <v>50</v>
      </c>
      <c r="I3" s="2"/>
    </row>
    <row r="4" spans="1:8" ht="15" customHeight="1">
      <c r="A4" s="20">
        <v>1</v>
      </c>
      <c r="B4" s="21"/>
      <c r="C4" s="22"/>
      <c r="D4" s="22"/>
      <c r="E4" s="22"/>
      <c r="F4" s="22"/>
      <c r="G4" s="21"/>
      <c r="H4" s="23"/>
    </row>
    <row r="5" spans="1:8" ht="15" customHeight="1">
      <c r="A5" s="20">
        <v>2</v>
      </c>
      <c r="B5" s="21"/>
      <c r="C5" s="22"/>
      <c r="D5" s="22"/>
      <c r="E5" s="22"/>
      <c r="F5" s="22"/>
      <c r="G5" s="21"/>
      <c r="H5" s="23"/>
    </row>
    <row r="6" spans="1:8" ht="15" customHeight="1">
      <c r="A6" s="20">
        <v>3</v>
      </c>
      <c r="B6" s="21"/>
      <c r="C6" s="22"/>
      <c r="D6" s="22"/>
      <c r="E6" s="22"/>
      <c r="F6" s="22"/>
      <c r="G6" s="21"/>
      <c r="H6" s="23"/>
    </row>
    <row r="7" spans="1:8" ht="15" customHeight="1">
      <c r="A7" s="20">
        <v>4</v>
      </c>
      <c r="B7" s="21"/>
      <c r="C7" s="22"/>
      <c r="D7" s="22"/>
      <c r="E7" s="22"/>
      <c r="F7" s="22"/>
      <c r="G7" s="21"/>
      <c r="H7" s="23"/>
    </row>
    <row r="8" spans="1:8" ht="15" customHeight="1">
      <c r="A8" s="20">
        <v>5</v>
      </c>
      <c r="B8" s="21"/>
      <c r="C8" s="22"/>
      <c r="D8" s="22"/>
      <c r="E8" s="22"/>
      <c r="F8" s="22"/>
      <c r="G8" s="21"/>
      <c r="H8" s="23"/>
    </row>
    <row r="9" spans="1:8" ht="15" customHeight="1">
      <c r="A9" s="20">
        <v>6</v>
      </c>
      <c r="B9" s="21"/>
      <c r="C9" s="22"/>
      <c r="D9" s="22"/>
      <c r="E9" s="22"/>
      <c r="F9" s="22"/>
      <c r="G9" s="21"/>
      <c r="H9" s="23"/>
    </row>
    <row r="10" spans="1:8" ht="15" customHeight="1">
      <c r="A10" s="20">
        <v>7</v>
      </c>
      <c r="B10" s="21"/>
      <c r="C10" s="22"/>
      <c r="D10" s="22"/>
      <c r="E10" s="22"/>
      <c r="F10" s="22"/>
      <c r="G10" s="21"/>
      <c r="H10" s="23"/>
    </row>
    <row r="11" spans="1:8" ht="15" customHeight="1">
      <c r="A11" s="20">
        <v>8</v>
      </c>
      <c r="B11" s="21"/>
      <c r="C11" s="22"/>
      <c r="D11" s="22"/>
      <c r="E11" s="22"/>
      <c r="F11" s="22"/>
      <c r="G11" s="21"/>
      <c r="H11" s="23"/>
    </row>
    <row r="12" spans="1:8" ht="15" customHeight="1">
      <c r="A12" s="20">
        <v>9</v>
      </c>
      <c r="B12" s="21"/>
      <c r="C12" s="22"/>
      <c r="D12" s="22"/>
      <c r="E12" s="22"/>
      <c r="F12" s="22"/>
      <c r="G12" s="21"/>
      <c r="H12" s="23"/>
    </row>
    <row r="13" spans="1:8" ht="15" customHeight="1">
      <c r="A13" s="20">
        <v>10</v>
      </c>
      <c r="B13" s="21"/>
      <c r="C13" s="22"/>
      <c r="D13" s="22"/>
      <c r="E13" s="22"/>
      <c r="F13" s="22"/>
      <c r="G13" s="21"/>
      <c r="H13" s="23"/>
    </row>
    <row r="14" spans="1:8" ht="15" customHeight="1">
      <c r="A14" s="20">
        <v>11</v>
      </c>
      <c r="B14" s="21"/>
      <c r="C14" s="22"/>
      <c r="D14" s="22"/>
      <c r="E14" s="22"/>
      <c r="F14" s="22"/>
      <c r="G14" s="21"/>
      <c r="H14" s="23"/>
    </row>
    <row r="15" spans="1:8" ht="15" customHeight="1">
      <c r="A15" s="20">
        <v>12</v>
      </c>
      <c r="B15" s="21"/>
      <c r="C15" s="22"/>
      <c r="D15" s="22"/>
      <c r="E15" s="22"/>
      <c r="F15" s="22"/>
      <c r="G15" s="21"/>
      <c r="H15" s="23"/>
    </row>
    <row r="16" spans="1:8" ht="15" customHeight="1">
      <c r="A16" s="20">
        <v>13</v>
      </c>
      <c r="B16" s="21"/>
      <c r="C16" s="22"/>
      <c r="D16" s="22"/>
      <c r="E16" s="22"/>
      <c r="F16" s="22"/>
      <c r="G16" s="21"/>
      <c r="H16" s="23"/>
    </row>
    <row r="17" spans="1:8" ht="15" customHeight="1">
      <c r="A17" s="20">
        <v>14</v>
      </c>
      <c r="B17" s="25"/>
      <c r="C17" s="22"/>
      <c r="D17" s="22"/>
      <c r="E17" s="22"/>
      <c r="F17" s="22"/>
      <c r="G17" s="21"/>
      <c r="H17" s="23"/>
    </row>
    <row r="18" spans="1:8" ht="15" customHeight="1">
      <c r="A18" s="20">
        <v>15</v>
      </c>
      <c r="B18" s="25"/>
      <c r="C18" s="22"/>
      <c r="D18" s="22"/>
      <c r="E18" s="22"/>
      <c r="F18" s="22"/>
      <c r="G18" s="21"/>
      <c r="H18" s="23"/>
    </row>
    <row r="19" spans="1:8" ht="15" customHeight="1">
      <c r="A19" s="20">
        <v>16</v>
      </c>
      <c r="B19" s="25"/>
      <c r="C19" s="22"/>
      <c r="D19" s="22"/>
      <c r="E19" s="22"/>
      <c r="F19" s="22"/>
      <c r="G19" s="21"/>
      <c r="H19" s="23"/>
    </row>
    <row r="20" spans="1:8" ht="15" customHeight="1">
      <c r="A20" s="20">
        <v>17</v>
      </c>
      <c r="B20" s="21"/>
      <c r="C20" s="22"/>
      <c r="D20" s="22"/>
      <c r="E20" s="22"/>
      <c r="F20" s="22"/>
      <c r="G20" s="21"/>
      <c r="H20" s="23"/>
    </row>
    <row r="21" spans="1:8" ht="15" customHeight="1">
      <c r="A21" s="20">
        <v>18</v>
      </c>
      <c r="B21" s="21"/>
      <c r="C21" s="22"/>
      <c r="D21" s="22"/>
      <c r="E21" s="22"/>
      <c r="F21" s="22"/>
      <c r="G21" s="21"/>
      <c r="H21" s="23"/>
    </row>
    <row r="22" spans="1:8" ht="15" customHeight="1">
      <c r="A22" s="20">
        <v>19</v>
      </c>
      <c r="B22" s="21"/>
      <c r="C22" s="22"/>
      <c r="D22" s="22"/>
      <c r="E22" s="22"/>
      <c r="F22" s="22"/>
      <c r="G22" s="21"/>
      <c r="H22" s="23"/>
    </row>
    <row r="23" spans="1:8" ht="15" customHeight="1">
      <c r="A23" s="20">
        <v>20</v>
      </c>
      <c r="B23" s="21"/>
      <c r="C23" s="22"/>
      <c r="D23" s="22"/>
      <c r="E23" s="22"/>
      <c r="F23" s="22"/>
      <c r="G23" s="21"/>
      <c r="H23" s="23"/>
    </row>
    <row r="24" spans="1:8" ht="15" customHeight="1">
      <c r="A24" s="20">
        <v>21</v>
      </c>
      <c r="B24" s="21"/>
      <c r="C24" s="22"/>
      <c r="D24" s="22"/>
      <c r="E24" s="22"/>
      <c r="F24" s="22"/>
      <c r="G24" s="21"/>
      <c r="H24" s="23"/>
    </row>
    <row r="25" spans="1:8" ht="15" customHeight="1">
      <c r="A25" s="20">
        <v>22</v>
      </c>
      <c r="B25" s="21"/>
      <c r="C25" s="22"/>
      <c r="D25" s="22"/>
      <c r="E25" s="22"/>
      <c r="F25" s="22"/>
      <c r="G25" s="21"/>
      <c r="H25" s="23"/>
    </row>
    <row r="26" spans="1:8" ht="15" customHeight="1">
      <c r="A26" s="20">
        <v>23</v>
      </c>
      <c r="B26" s="21"/>
      <c r="C26" s="22"/>
      <c r="D26" s="22"/>
      <c r="E26" s="22"/>
      <c r="F26" s="22"/>
      <c r="G26" s="21"/>
      <c r="H26" s="23"/>
    </row>
    <row r="27" spans="1:8" ht="15" customHeight="1">
      <c r="A27" s="20">
        <v>24</v>
      </c>
      <c r="B27" s="21"/>
      <c r="C27" s="22"/>
      <c r="D27" s="22"/>
      <c r="E27" s="22"/>
      <c r="F27" s="22"/>
      <c r="G27" s="21"/>
      <c r="H27" s="23"/>
    </row>
    <row r="28" spans="1:8" ht="15" customHeight="1">
      <c r="A28" s="20">
        <v>25</v>
      </c>
      <c r="B28" s="21"/>
      <c r="C28" s="22"/>
      <c r="D28" s="22"/>
      <c r="E28" s="22"/>
      <c r="F28" s="22"/>
      <c r="G28" s="21"/>
      <c r="H28" s="23"/>
    </row>
    <row r="29" spans="1:8" ht="15" customHeight="1">
      <c r="A29" s="20">
        <v>26</v>
      </c>
      <c r="B29" s="21"/>
      <c r="C29" s="22"/>
      <c r="D29" s="22"/>
      <c r="E29" s="22"/>
      <c r="F29" s="22"/>
      <c r="G29" s="21"/>
      <c r="H29" s="23"/>
    </row>
    <row r="30" spans="1:8" ht="15" customHeight="1">
      <c r="A30" s="20">
        <v>27</v>
      </c>
      <c r="B30" s="21"/>
      <c r="C30" s="22"/>
      <c r="D30" s="22"/>
      <c r="E30" s="22"/>
      <c r="F30" s="22"/>
      <c r="G30" s="21"/>
      <c r="H30" s="23"/>
    </row>
    <row r="31" spans="1:8" ht="15" customHeight="1">
      <c r="A31" s="20">
        <v>28</v>
      </c>
      <c r="B31" s="21"/>
      <c r="C31" s="22"/>
      <c r="D31" s="22"/>
      <c r="E31" s="22"/>
      <c r="F31" s="22"/>
      <c r="G31" s="21"/>
      <c r="H31" s="23"/>
    </row>
    <row r="32" spans="1:8" ht="15" customHeight="1">
      <c r="A32" s="20">
        <v>29</v>
      </c>
      <c r="B32" s="21"/>
      <c r="C32" s="22"/>
      <c r="D32" s="22"/>
      <c r="E32" s="22"/>
      <c r="F32" s="22"/>
      <c r="G32" s="21"/>
      <c r="H32" s="23"/>
    </row>
    <row r="33" spans="1:8" ht="15" customHeight="1">
      <c r="A33" s="20">
        <v>30</v>
      </c>
      <c r="B33" s="21"/>
      <c r="C33" s="22"/>
      <c r="D33" s="22"/>
      <c r="E33" s="22"/>
      <c r="F33" s="22"/>
      <c r="G33" s="21"/>
      <c r="H33" s="23"/>
    </row>
    <row r="34" spans="1:8" ht="15" customHeight="1">
      <c r="A34" s="20">
        <v>31</v>
      </c>
      <c r="B34" s="21"/>
      <c r="C34" s="22"/>
      <c r="D34" s="22"/>
      <c r="E34" s="22"/>
      <c r="F34" s="22"/>
      <c r="G34" s="21"/>
      <c r="H34" s="23"/>
    </row>
    <row r="35" spans="1:8" ht="15" customHeight="1">
      <c r="A35" s="20">
        <v>32</v>
      </c>
      <c r="B35" s="21"/>
      <c r="C35" s="22"/>
      <c r="D35" s="22"/>
      <c r="E35" s="22"/>
      <c r="F35" s="22"/>
      <c r="G35" s="21"/>
      <c r="H35" s="23"/>
    </row>
    <row r="36" spans="1:8" ht="15" customHeight="1">
      <c r="A36" s="20">
        <v>33</v>
      </c>
      <c r="B36" s="21"/>
      <c r="C36" s="22"/>
      <c r="D36" s="22"/>
      <c r="E36" s="22"/>
      <c r="F36" s="22"/>
      <c r="G36" s="21"/>
      <c r="H36" s="23"/>
    </row>
    <row r="37" spans="1:8" ht="15" customHeight="1">
      <c r="A37" s="20">
        <v>34</v>
      </c>
      <c r="B37" s="21"/>
      <c r="C37" s="22"/>
      <c r="D37" s="22"/>
      <c r="E37" s="22"/>
      <c r="F37" s="22"/>
      <c r="G37" s="21"/>
      <c r="H37" s="23"/>
    </row>
    <row r="38" spans="1:8" ht="15" customHeight="1">
      <c r="A38" s="20">
        <v>35</v>
      </c>
      <c r="B38" s="21"/>
      <c r="C38" s="22"/>
      <c r="D38" s="22"/>
      <c r="E38" s="22"/>
      <c r="F38" s="22"/>
      <c r="G38" s="21"/>
      <c r="H38" s="23"/>
    </row>
    <row r="39" spans="1:8" ht="15" customHeight="1">
      <c r="A39" s="20">
        <v>36</v>
      </c>
      <c r="B39" s="21"/>
      <c r="C39" s="22"/>
      <c r="D39" s="22"/>
      <c r="E39" s="22"/>
      <c r="F39" s="22"/>
      <c r="G39" s="21"/>
      <c r="H39" s="23"/>
    </row>
    <row r="40" spans="1:8" ht="15" customHeight="1">
      <c r="A40" s="20">
        <v>37</v>
      </c>
      <c r="B40" s="21"/>
      <c r="C40" s="22"/>
      <c r="D40" s="22"/>
      <c r="E40" s="22"/>
      <c r="F40" s="22"/>
      <c r="G40" s="21"/>
      <c r="H40" s="23"/>
    </row>
    <row r="41" spans="1:8" ht="15" customHeight="1">
      <c r="A41" s="20">
        <v>38</v>
      </c>
      <c r="B41" s="21"/>
      <c r="C41" s="22"/>
      <c r="D41" s="22"/>
      <c r="E41" s="22"/>
      <c r="F41" s="22"/>
      <c r="G41" s="21"/>
      <c r="H41" s="23"/>
    </row>
    <row r="42" spans="1:8" ht="15" customHeight="1">
      <c r="A42" s="20">
        <v>39</v>
      </c>
      <c r="B42" s="21"/>
      <c r="C42" s="22"/>
      <c r="D42" s="22"/>
      <c r="E42" s="22"/>
      <c r="F42" s="22"/>
      <c r="G42" s="21"/>
      <c r="H42" s="23"/>
    </row>
    <row r="43" spans="1:8" ht="15" customHeight="1">
      <c r="A43" s="20">
        <v>40</v>
      </c>
      <c r="B43" s="21"/>
      <c r="C43" s="22"/>
      <c r="D43" s="22"/>
      <c r="E43" s="22"/>
      <c r="F43" s="22"/>
      <c r="G43" s="21"/>
      <c r="H43" s="23"/>
    </row>
    <row r="44" spans="1:8" ht="15" customHeight="1">
      <c r="A44" s="20">
        <v>41</v>
      </c>
      <c r="B44" s="21"/>
      <c r="C44" s="22"/>
      <c r="D44" s="22"/>
      <c r="E44" s="22"/>
      <c r="F44" s="22"/>
      <c r="G44" s="21"/>
      <c r="H44" s="23"/>
    </row>
    <row r="45" spans="1:8" ht="15" customHeight="1">
      <c r="A45" s="20">
        <v>42</v>
      </c>
      <c r="B45" s="21"/>
      <c r="C45" s="22"/>
      <c r="D45" s="22"/>
      <c r="E45" s="22"/>
      <c r="F45" s="22"/>
      <c r="G45" s="21"/>
      <c r="H45" s="23"/>
    </row>
    <row r="46" spans="1:8" ht="15" customHeight="1">
      <c r="A46" s="20">
        <v>43</v>
      </c>
      <c r="B46" s="21"/>
      <c r="C46" s="22"/>
      <c r="D46" s="22"/>
      <c r="E46" s="22"/>
      <c r="F46" s="22"/>
      <c r="G46" s="21"/>
      <c r="H46" s="23"/>
    </row>
    <row r="47" spans="1:8" ht="15" customHeight="1">
      <c r="A47" s="20">
        <v>44</v>
      </c>
      <c r="B47" s="21"/>
      <c r="C47" s="22"/>
      <c r="D47" s="22"/>
      <c r="E47" s="22"/>
      <c r="F47" s="22"/>
      <c r="G47" s="21"/>
      <c r="H47" s="23"/>
    </row>
    <row r="48" spans="1:8" ht="15" customHeight="1">
      <c r="A48" s="20">
        <v>45</v>
      </c>
      <c r="B48" s="21"/>
      <c r="C48" s="22"/>
      <c r="D48" s="22"/>
      <c r="E48" s="22"/>
      <c r="F48" s="22"/>
      <c r="G48" s="21"/>
      <c r="H48" s="23"/>
    </row>
    <row r="49" spans="1:8" ht="15" customHeight="1">
      <c r="A49" s="20">
        <v>46</v>
      </c>
      <c r="B49" s="21"/>
      <c r="C49" s="22"/>
      <c r="D49" s="22"/>
      <c r="E49" s="22"/>
      <c r="F49" s="22"/>
      <c r="G49" s="21"/>
      <c r="H49" s="23"/>
    </row>
    <row r="50" spans="1:8" ht="15" customHeight="1">
      <c r="A50" s="20">
        <v>47</v>
      </c>
      <c r="B50" s="21"/>
      <c r="C50" s="22"/>
      <c r="D50" s="22"/>
      <c r="E50" s="22"/>
      <c r="F50" s="22"/>
      <c r="G50" s="21"/>
      <c r="H50" s="23"/>
    </row>
    <row r="51" spans="1:8" ht="15" customHeight="1">
      <c r="A51" s="20">
        <v>48</v>
      </c>
      <c r="B51" s="21"/>
      <c r="C51" s="22"/>
      <c r="D51" s="22"/>
      <c r="E51" s="22"/>
      <c r="F51" s="22"/>
      <c r="G51" s="21"/>
      <c r="H51" s="23"/>
    </row>
    <row r="52" spans="1:8" ht="15" customHeight="1">
      <c r="A52" s="20">
        <v>49</v>
      </c>
      <c r="B52" s="21"/>
      <c r="C52" s="22"/>
      <c r="D52" s="22"/>
      <c r="E52" s="22"/>
      <c r="F52" s="22"/>
      <c r="G52" s="21"/>
      <c r="H52" s="23"/>
    </row>
    <row r="53" spans="1:8" ht="15" customHeight="1">
      <c r="A53" s="20">
        <v>50</v>
      </c>
      <c r="B53" s="21"/>
      <c r="C53" s="22"/>
      <c r="D53" s="22"/>
      <c r="E53" s="22"/>
      <c r="F53" s="22"/>
      <c r="G53" s="21"/>
      <c r="H53" s="23"/>
    </row>
    <row r="54" spans="1:8" ht="15" customHeight="1">
      <c r="A54" s="20">
        <v>51</v>
      </c>
      <c r="B54" s="21"/>
      <c r="C54" s="22"/>
      <c r="D54" s="22"/>
      <c r="E54" s="22"/>
      <c r="F54" s="22"/>
      <c r="G54" s="21"/>
      <c r="H54" s="23"/>
    </row>
    <row r="55" spans="1:8" ht="15" customHeight="1">
      <c r="A55" s="20">
        <v>52</v>
      </c>
      <c r="B55" s="21"/>
      <c r="C55" s="22"/>
      <c r="D55" s="22"/>
      <c r="E55" s="22"/>
      <c r="F55" s="22"/>
      <c r="G55" s="21"/>
      <c r="H55" s="23"/>
    </row>
    <row r="56" spans="1:8" ht="15" customHeight="1">
      <c r="A56" s="20">
        <v>53</v>
      </c>
      <c r="B56" s="21"/>
      <c r="C56" s="22"/>
      <c r="D56" s="22"/>
      <c r="E56" s="22"/>
      <c r="F56" s="22"/>
      <c r="G56" s="21"/>
      <c r="H56" s="23"/>
    </row>
    <row r="57" spans="1:8" ht="15" customHeight="1">
      <c r="A57" s="20">
        <v>54</v>
      </c>
      <c r="B57" s="21"/>
      <c r="C57" s="22"/>
      <c r="D57" s="22"/>
      <c r="E57" s="22"/>
      <c r="F57" s="22"/>
      <c r="G57" s="21"/>
      <c r="H57" s="23"/>
    </row>
    <row r="58" spans="1:8" ht="15" customHeight="1">
      <c r="A58" s="20">
        <v>55</v>
      </c>
      <c r="B58" s="21"/>
      <c r="C58" s="22"/>
      <c r="D58" s="22"/>
      <c r="E58" s="22"/>
      <c r="F58" s="22"/>
      <c r="G58" s="21"/>
      <c r="H58" s="23"/>
    </row>
    <row r="59" spans="1:8" ht="15" customHeight="1">
      <c r="A59" s="20">
        <v>56</v>
      </c>
      <c r="B59" s="21"/>
      <c r="C59" s="22"/>
      <c r="D59" s="22"/>
      <c r="E59" s="22"/>
      <c r="F59" s="22"/>
      <c r="G59" s="21"/>
      <c r="H59" s="23"/>
    </row>
    <row r="60" spans="1:8" ht="15" customHeight="1">
      <c r="A60" s="20">
        <v>57</v>
      </c>
      <c r="B60" s="21"/>
      <c r="C60" s="22"/>
      <c r="D60" s="22"/>
      <c r="E60" s="22"/>
      <c r="F60" s="22"/>
      <c r="G60" s="21"/>
      <c r="H60" s="23"/>
    </row>
    <row r="61" spans="1:8" ht="15" customHeight="1">
      <c r="A61" s="20">
        <v>58</v>
      </c>
      <c r="B61" s="21"/>
      <c r="C61" s="22"/>
      <c r="D61" s="22"/>
      <c r="E61" s="22"/>
      <c r="F61" s="22"/>
      <c r="G61" s="21"/>
      <c r="H61" s="23"/>
    </row>
    <row r="62" spans="1:8" ht="15" customHeight="1">
      <c r="A62" s="20">
        <v>59</v>
      </c>
      <c r="B62" s="21"/>
      <c r="C62" s="22"/>
      <c r="D62" s="22"/>
      <c r="E62" s="22"/>
      <c r="F62" s="22"/>
      <c r="G62" s="21"/>
      <c r="H62" s="23"/>
    </row>
    <row r="63" spans="1:8" ht="15" customHeight="1">
      <c r="A63" s="20">
        <v>60</v>
      </c>
      <c r="B63" s="21"/>
      <c r="C63" s="22"/>
      <c r="D63" s="22"/>
      <c r="E63" s="22"/>
      <c r="F63" s="22"/>
      <c r="G63" s="21"/>
      <c r="H63" s="23"/>
    </row>
    <row r="64" spans="1:8" ht="15" customHeight="1">
      <c r="A64" s="20">
        <v>61</v>
      </c>
      <c r="B64" s="21"/>
      <c r="C64" s="22"/>
      <c r="D64" s="22"/>
      <c r="E64" s="22"/>
      <c r="F64" s="22"/>
      <c r="G64" s="21"/>
      <c r="H64" s="23"/>
    </row>
    <row r="65" spans="1:8" ht="15" customHeight="1">
      <c r="A65" s="20">
        <v>62</v>
      </c>
      <c r="B65" s="21"/>
      <c r="C65" s="22"/>
      <c r="D65" s="22"/>
      <c r="E65" s="22"/>
      <c r="F65" s="22"/>
      <c r="G65" s="21"/>
      <c r="H65" s="23"/>
    </row>
    <row r="66" spans="1:8" ht="15" customHeight="1">
      <c r="A66" s="20">
        <v>63</v>
      </c>
      <c r="B66" s="21"/>
      <c r="C66" s="22"/>
      <c r="D66" s="22"/>
      <c r="E66" s="22"/>
      <c r="F66" s="22"/>
      <c r="G66" s="21"/>
      <c r="H66" s="23"/>
    </row>
    <row r="67" spans="1:8" ht="15" customHeight="1">
      <c r="A67" s="20">
        <v>64</v>
      </c>
      <c r="B67" s="21"/>
      <c r="C67" s="22"/>
      <c r="D67" s="22"/>
      <c r="E67" s="22"/>
      <c r="F67" s="22"/>
      <c r="G67" s="21"/>
      <c r="H67" s="23"/>
    </row>
    <row r="68" spans="1:8" ht="15" customHeight="1">
      <c r="A68" s="20">
        <v>65</v>
      </c>
      <c r="B68" s="21"/>
      <c r="C68" s="22"/>
      <c r="D68" s="22"/>
      <c r="E68" s="22"/>
      <c r="F68" s="22"/>
      <c r="G68" s="21"/>
      <c r="H68" s="23"/>
    </row>
    <row r="69" spans="1:8" ht="15" customHeight="1">
      <c r="A69" s="20">
        <v>66</v>
      </c>
      <c r="B69" s="21"/>
      <c r="C69" s="22"/>
      <c r="D69" s="22"/>
      <c r="E69" s="22"/>
      <c r="F69" s="22"/>
      <c r="G69" s="21"/>
      <c r="H69" s="23"/>
    </row>
    <row r="70" spans="1:8" ht="15" customHeight="1">
      <c r="A70" s="20">
        <v>67</v>
      </c>
      <c r="B70" s="21"/>
      <c r="C70" s="22"/>
      <c r="D70" s="22"/>
      <c r="E70" s="22"/>
      <c r="F70" s="22"/>
      <c r="G70" s="21"/>
      <c r="H70" s="23"/>
    </row>
    <row r="71" spans="1:8" ht="15" customHeight="1">
      <c r="A71" s="20">
        <v>68</v>
      </c>
      <c r="B71" s="21"/>
      <c r="C71" s="22"/>
      <c r="D71" s="22"/>
      <c r="E71" s="22"/>
      <c r="F71" s="22"/>
      <c r="G71" s="21"/>
      <c r="H71" s="23"/>
    </row>
    <row r="72" spans="1:8" ht="15" customHeight="1">
      <c r="A72" s="20">
        <v>69</v>
      </c>
      <c r="B72" s="21"/>
      <c r="C72" s="22"/>
      <c r="D72" s="22"/>
      <c r="E72" s="22"/>
      <c r="F72" s="22"/>
      <c r="G72" s="21"/>
      <c r="H72" s="23"/>
    </row>
    <row r="73" spans="1:8" ht="15" customHeight="1">
      <c r="A73" s="20">
        <v>70</v>
      </c>
      <c r="B73" s="21"/>
      <c r="C73" s="22"/>
      <c r="D73" s="22"/>
      <c r="E73" s="22"/>
      <c r="F73" s="22"/>
      <c r="G73" s="21"/>
      <c r="H73" s="23"/>
    </row>
    <row r="74" spans="1:8" ht="15" customHeight="1">
      <c r="A74" s="20">
        <v>71</v>
      </c>
      <c r="B74" s="21"/>
      <c r="C74" s="22"/>
      <c r="D74" s="22"/>
      <c r="E74" s="22"/>
      <c r="F74" s="22"/>
      <c r="G74" s="21"/>
      <c r="H74" s="23"/>
    </row>
    <row r="75" spans="1:8" ht="15" customHeight="1">
      <c r="A75" s="20">
        <v>72</v>
      </c>
      <c r="B75" s="21"/>
      <c r="C75" s="22"/>
      <c r="D75" s="22"/>
      <c r="E75" s="22"/>
      <c r="F75" s="22"/>
      <c r="G75" s="21"/>
      <c r="H75" s="23"/>
    </row>
    <row r="76" spans="1:8" ht="15" customHeight="1">
      <c r="A76" s="20">
        <v>73</v>
      </c>
      <c r="B76" s="21"/>
      <c r="C76" s="22"/>
      <c r="D76" s="22"/>
      <c r="E76" s="22"/>
      <c r="F76" s="22"/>
      <c r="G76" s="21"/>
      <c r="H76" s="23"/>
    </row>
    <row r="77" spans="1:8" ht="15" customHeight="1">
      <c r="A77" s="20">
        <v>74</v>
      </c>
      <c r="B77" s="21"/>
      <c r="C77" s="22"/>
      <c r="D77" s="22"/>
      <c r="E77" s="22"/>
      <c r="F77" s="22"/>
      <c r="G77" s="21"/>
      <c r="H77" s="23"/>
    </row>
    <row r="78" spans="1:8" ht="15" customHeight="1">
      <c r="A78" s="20">
        <v>75</v>
      </c>
      <c r="B78" s="21"/>
      <c r="C78" s="22"/>
      <c r="D78" s="22"/>
      <c r="E78" s="22"/>
      <c r="F78" s="22"/>
      <c r="G78" s="21"/>
      <c r="H78" s="23"/>
    </row>
    <row r="79" spans="1:8" ht="15" customHeight="1">
      <c r="A79" s="20">
        <v>76</v>
      </c>
      <c r="B79" s="21"/>
      <c r="C79" s="22"/>
      <c r="D79" s="22"/>
      <c r="E79" s="22"/>
      <c r="F79" s="22"/>
      <c r="G79" s="21"/>
      <c r="H79" s="23"/>
    </row>
    <row r="80" spans="1:8" ht="15" customHeight="1">
      <c r="A80" s="20">
        <v>77</v>
      </c>
      <c r="B80" s="21"/>
      <c r="C80" s="22"/>
      <c r="D80" s="22"/>
      <c r="E80" s="22"/>
      <c r="F80" s="22"/>
      <c r="G80" s="21"/>
      <c r="H80" s="23"/>
    </row>
    <row r="81" spans="1:8" ht="15" customHeight="1">
      <c r="A81" s="20">
        <v>78</v>
      </c>
      <c r="B81" s="21"/>
      <c r="C81" s="22"/>
      <c r="D81" s="22"/>
      <c r="E81" s="22"/>
      <c r="F81" s="22"/>
      <c r="G81" s="21"/>
      <c r="H81" s="23"/>
    </row>
    <row r="82" spans="1:8" ht="15" customHeight="1">
      <c r="A82" s="20">
        <v>79</v>
      </c>
      <c r="B82" s="21"/>
      <c r="C82" s="22"/>
      <c r="D82" s="22"/>
      <c r="E82" s="22"/>
      <c r="F82" s="22"/>
      <c r="G82" s="21"/>
      <c r="H82" s="23"/>
    </row>
    <row r="83" spans="1:8" ht="15" customHeight="1">
      <c r="A83" s="20">
        <v>80</v>
      </c>
      <c r="B83" s="21"/>
      <c r="C83" s="22"/>
      <c r="D83" s="22"/>
      <c r="E83" s="22"/>
      <c r="F83" s="22"/>
      <c r="G83" s="21"/>
      <c r="H83" s="23"/>
    </row>
    <row r="84" spans="1:8" ht="15" customHeight="1">
      <c r="A84" s="20">
        <v>81</v>
      </c>
      <c r="B84" s="21"/>
      <c r="C84" s="22"/>
      <c r="D84" s="22"/>
      <c r="E84" s="22"/>
      <c r="F84" s="22"/>
      <c r="G84" s="21"/>
      <c r="H84" s="23"/>
    </row>
    <row r="85" spans="1:8" ht="15" customHeight="1">
      <c r="A85" s="20">
        <v>82</v>
      </c>
      <c r="B85" s="21"/>
      <c r="C85" s="22"/>
      <c r="D85" s="22"/>
      <c r="E85" s="22"/>
      <c r="F85" s="22"/>
      <c r="G85" s="21"/>
      <c r="H85" s="23"/>
    </row>
    <row r="86" spans="1:8" ht="15" customHeight="1">
      <c r="A86" s="20">
        <v>83</v>
      </c>
      <c r="B86" s="21"/>
      <c r="C86" s="22"/>
      <c r="D86" s="22"/>
      <c r="E86" s="22"/>
      <c r="F86" s="22"/>
      <c r="G86" s="21"/>
      <c r="H86" s="23"/>
    </row>
    <row r="87" spans="1:8" ht="15" customHeight="1">
      <c r="A87" s="20">
        <v>84</v>
      </c>
      <c r="B87" s="21"/>
      <c r="C87" s="22"/>
      <c r="D87" s="22"/>
      <c r="E87" s="22"/>
      <c r="F87" s="22"/>
      <c r="G87" s="21"/>
      <c r="H87" s="23"/>
    </row>
    <row r="88" spans="1:8" ht="15" customHeight="1">
      <c r="A88" s="20">
        <v>85</v>
      </c>
      <c r="B88" s="21"/>
      <c r="C88" s="22"/>
      <c r="D88" s="22"/>
      <c r="E88" s="22"/>
      <c r="F88" s="22"/>
      <c r="G88" s="21"/>
      <c r="H88" s="23"/>
    </row>
    <row r="89" spans="1:8" ht="15" customHeight="1">
      <c r="A89" s="20">
        <v>86</v>
      </c>
      <c r="B89" s="21"/>
      <c r="C89" s="22"/>
      <c r="D89" s="22"/>
      <c r="E89" s="22"/>
      <c r="F89" s="22"/>
      <c r="G89" s="21"/>
      <c r="H89" s="23"/>
    </row>
    <row r="90" spans="1:8" ht="15" customHeight="1">
      <c r="A90" s="20">
        <v>87</v>
      </c>
      <c r="B90" s="21"/>
      <c r="C90" s="22"/>
      <c r="D90" s="22"/>
      <c r="E90" s="22"/>
      <c r="F90" s="22"/>
      <c r="G90" s="21"/>
      <c r="H90" s="23"/>
    </row>
    <row r="91" spans="1:8" ht="15" customHeight="1">
      <c r="A91" s="20">
        <v>88</v>
      </c>
      <c r="B91" s="21"/>
      <c r="C91" s="22"/>
      <c r="D91" s="22"/>
      <c r="E91" s="22"/>
      <c r="F91" s="22"/>
      <c r="G91" s="21"/>
      <c r="H91" s="23"/>
    </row>
    <row r="92" spans="1:8" ht="15" customHeight="1">
      <c r="A92" s="20">
        <v>89</v>
      </c>
      <c r="B92" s="21"/>
      <c r="C92" s="22"/>
      <c r="D92" s="22"/>
      <c r="E92" s="22"/>
      <c r="F92" s="22"/>
      <c r="G92" s="21"/>
      <c r="H92" s="23"/>
    </row>
    <row r="93" spans="1:8" ht="15" customHeight="1">
      <c r="A93" s="20">
        <v>90</v>
      </c>
      <c r="B93" s="21"/>
      <c r="C93" s="22"/>
      <c r="D93" s="22"/>
      <c r="E93" s="22"/>
      <c r="F93" s="22"/>
      <c r="G93" s="21"/>
      <c r="H93" s="23"/>
    </row>
    <row r="94" spans="1:8" ht="15" customHeight="1">
      <c r="A94" s="20">
        <v>91</v>
      </c>
      <c r="B94" s="21"/>
      <c r="C94" s="22"/>
      <c r="D94" s="22"/>
      <c r="E94" s="22"/>
      <c r="F94" s="22"/>
      <c r="G94" s="21"/>
      <c r="H94" s="23"/>
    </row>
    <row r="95" spans="1:8" ht="15" customHeight="1">
      <c r="A95" s="20">
        <v>92</v>
      </c>
      <c r="B95" s="21"/>
      <c r="C95" s="22"/>
      <c r="D95" s="22"/>
      <c r="E95" s="22"/>
      <c r="F95" s="22"/>
      <c r="G95" s="21"/>
      <c r="H95" s="23"/>
    </row>
    <row r="96" spans="1:8" ht="15" customHeight="1">
      <c r="A96" s="20">
        <v>93</v>
      </c>
      <c r="B96" s="21"/>
      <c r="C96" s="22"/>
      <c r="D96" s="22"/>
      <c r="E96" s="22"/>
      <c r="F96" s="22"/>
      <c r="G96" s="21"/>
      <c r="H96" s="23"/>
    </row>
    <row r="97" spans="1:8" ht="15" customHeight="1">
      <c r="A97" s="20">
        <v>94</v>
      </c>
      <c r="B97" s="21"/>
      <c r="C97" s="22"/>
      <c r="D97" s="22"/>
      <c r="E97" s="22"/>
      <c r="F97" s="22"/>
      <c r="G97" s="21"/>
      <c r="H97" s="23"/>
    </row>
    <row r="98" spans="1:8" ht="15" customHeight="1">
      <c r="A98" s="20">
        <v>95</v>
      </c>
      <c r="B98" s="21"/>
      <c r="C98" s="22"/>
      <c r="D98" s="22"/>
      <c r="E98" s="22"/>
      <c r="F98" s="22"/>
      <c r="G98" s="21"/>
      <c r="H98" s="23"/>
    </row>
    <row r="99" spans="1:8" ht="15" customHeight="1">
      <c r="A99" s="20">
        <v>96</v>
      </c>
      <c r="B99" s="21"/>
      <c r="C99" s="22"/>
      <c r="D99" s="22"/>
      <c r="E99" s="22"/>
      <c r="F99" s="22"/>
      <c r="G99" s="21"/>
      <c r="H99" s="23"/>
    </row>
    <row r="100" spans="1:8" ht="15" customHeight="1">
      <c r="A100" s="20">
        <v>97</v>
      </c>
      <c r="B100" s="21"/>
      <c r="C100" s="22"/>
      <c r="D100" s="22"/>
      <c r="E100" s="22"/>
      <c r="F100" s="22"/>
      <c r="G100" s="21"/>
      <c r="H100" s="23"/>
    </row>
    <row r="101" spans="1:8" ht="15" customHeight="1">
      <c r="A101" s="20">
        <v>98</v>
      </c>
      <c r="B101" s="21"/>
      <c r="C101" s="22"/>
      <c r="D101" s="22"/>
      <c r="E101" s="22"/>
      <c r="F101" s="22"/>
      <c r="G101" s="21"/>
      <c r="H101" s="23"/>
    </row>
    <row r="102" spans="1:8" ht="15" customHeight="1">
      <c r="A102" s="20">
        <v>99</v>
      </c>
      <c r="B102" s="21"/>
      <c r="C102" s="22"/>
      <c r="D102" s="22"/>
      <c r="E102" s="22"/>
      <c r="F102" s="22"/>
      <c r="G102" s="21"/>
      <c r="H102" s="23"/>
    </row>
    <row r="103" spans="1:8" ht="15" customHeight="1">
      <c r="A103" s="20">
        <v>100</v>
      </c>
      <c r="B103" s="21"/>
      <c r="C103" s="22"/>
      <c r="D103" s="22"/>
      <c r="E103" s="22"/>
      <c r="F103" s="22"/>
      <c r="G103" s="21"/>
      <c r="H103" s="23"/>
    </row>
    <row r="104" spans="1:8" ht="15" customHeight="1">
      <c r="A104" s="20">
        <v>101</v>
      </c>
      <c r="B104" s="21"/>
      <c r="C104" s="22"/>
      <c r="D104" s="22"/>
      <c r="E104" s="22"/>
      <c r="F104" s="22"/>
      <c r="G104" s="21"/>
      <c r="H104" s="23"/>
    </row>
    <row r="105" spans="1:8" ht="15" customHeight="1">
      <c r="A105" s="20">
        <v>102</v>
      </c>
      <c r="B105" s="21"/>
      <c r="C105" s="22"/>
      <c r="D105" s="22"/>
      <c r="E105" s="22"/>
      <c r="F105" s="22"/>
      <c r="G105" s="21"/>
      <c r="H105" s="23"/>
    </row>
    <row r="106" spans="1:8" ht="15" customHeight="1">
      <c r="A106" s="20">
        <v>103</v>
      </c>
      <c r="B106" s="21"/>
      <c r="C106" s="22"/>
      <c r="D106" s="22"/>
      <c r="E106" s="22"/>
      <c r="F106" s="22"/>
      <c r="G106" s="21"/>
      <c r="H106" s="23"/>
    </row>
    <row r="107" spans="1:8" ht="15" customHeight="1">
      <c r="A107" s="20">
        <v>104</v>
      </c>
      <c r="B107" s="21"/>
      <c r="C107" s="22"/>
      <c r="D107" s="22"/>
      <c r="E107" s="22"/>
      <c r="F107" s="22"/>
      <c r="G107" s="21"/>
      <c r="H107" s="23"/>
    </row>
    <row r="108" spans="1:8" ht="15" customHeight="1">
      <c r="A108" s="20">
        <v>105</v>
      </c>
      <c r="B108" s="21"/>
      <c r="C108" s="22"/>
      <c r="D108" s="22"/>
      <c r="E108" s="22"/>
      <c r="F108" s="22"/>
      <c r="G108" s="21"/>
      <c r="H108" s="23"/>
    </row>
    <row r="109" spans="1:8" ht="15" customHeight="1">
      <c r="A109" s="20">
        <v>106</v>
      </c>
      <c r="B109" s="21"/>
      <c r="C109" s="22"/>
      <c r="D109" s="22"/>
      <c r="E109" s="22"/>
      <c r="F109" s="22"/>
      <c r="G109" s="21"/>
      <c r="H109" s="23"/>
    </row>
    <row r="110" spans="1:8" ht="15" customHeight="1">
      <c r="A110" s="20">
        <v>107</v>
      </c>
      <c r="B110" s="21"/>
      <c r="C110" s="22"/>
      <c r="D110" s="22"/>
      <c r="E110" s="22"/>
      <c r="F110" s="22"/>
      <c r="G110" s="21"/>
      <c r="H110" s="23"/>
    </row>
    <row r="111" spans="1:8" ht="15" customHeight="1">
      <c r="A111" s="20">
        <v>108</v>
      </c>
      <c r="B111" s="21"/>
      <c r="C111" s="22"/>
      <c r="D111" s="22"/>
      <c r="E111" s="22"/>
      <c r="F111" s="22"/>
      <c r="G111" s="21"/>
      <c r="H111" s="23"/>
    </row>
    <row r="112" spans="1:8" ht="15" customHeight="1">
      <c r="A112" s="20">
        <v>109</v>
      </c>
      <c r="B112" s="21"/>
      <c r="C112" s="22"/>
      <c r="D112" s="22"/>
      <c r="E112" s="22"/>
      <c r="F112" s="22"/>
      <c r="G112" s="21"/>
      <c r="H112" s="23"/>
    </row>
    <row r="113" spans="1:8" ht="15" customHeight="1">
      <c r="A113" s="20">
        <v>110</v>
      </c>
      <c r="B113" s="21"/>
      <c r="C113" s="22"/>
      <c r="D113" s="22"/>
      <c r="E113" s="22"/>
      <c r="F113" s="22"/>
      <c r="G113" s="21"/>
      <c r="H113" s="23"/>
    </row>
    <row r="114" spans="1:8" ht="15" customHeight="1">
      <c r="A114" s="20">
        <v>111</v>
      </c>
      <c r="B114" s="21"/>
      <c r="C114" s="22"/>
      <c r="D114" s="22"/>
      <c r="E114" s="22"/>
      <c r="F114" s="22"/>
      <c r="G114" s="21"/>
      <c r="H114" s="23"/>
    </row>
    <row r="115" spans="1:8" ht="15" customHeight="1">
      <c r="A115" s="20">
        <v>112</v>
      </c>
      <c r="B115" s="21"/>
      <c r="C115" s="22"/>
      <c r="D115" s="22"/>
      <c r="E115" s="22"/>
      <c r="F115" s="22"/>
      <c r="G115" s="21"/>
      <c r="H115" s="23"/>
    </row>
    <row r="116" spans="1:8" ht="15" customHeight="1">
      <c r="A116" s="20">
        <v>113</v>
      </c>
      <c r="B116" s="21"/>
      <c r="C116" s="22"/>
      <c r="D116" s="22"/>
      <c r="E116" s="22"/>
      <c r="F116" s="22"/>
      <c r="G116" s="21"/>
      <c r="H116" s="23"/>
    </row>
    <row r="117" spans="1:8" ht="15" customHeight="1">
      <c r="A117" s="20">
        <v>114</v>
      </c>
      <c r="B117" s="21"/>
      <c r="C117" s="22"/>
      <c r="D117" s="22"/>
      <c r="E117" s="22"/>
      <c r="F117" s="22"/>
      <c r="G117" s="21"/>
      <c r="H117" s="23"/>
    </row>
    <row r="118" spans="1:8" ht="15" customHeight="1">
      <c r="A118" s="20">
        <v>115</v>
      </c>
      <c r="B118" s="21"/>
      <c r="C118" s="22"/>
      <c r="D118" s="22"/>
      <c r="E118" s="22"/>
      <c r="F118" s="22"/>
      <c r="G118" s="21"/>
      <c r="H118" s="23"/>
    </row>
    <row r="119" spans="1:8" ht="15" customHeight="1">
      <c r="A119" s="20">
        <v>116</v>
      </c>
      <c r="B119" s="21"/>
      <c r="C119" s="22"/>
      <c r="D119" s="22"/>
      <c r="E119" s="22"/>
      <c r="F119" s="22"/>
      <c r="G119" s="21"/>
      <c r="H119" s="23"/>
    </row>
    <row r="120" spans="1:8" ht="15" customHeight="1">
      <c r="A120" s="20">
        <v>117</v>
      </c>
      <c r="B120" s="21"/>
      <c r="C120" s="22"/>
      <c r="D120" s="22"/>
      <c r="E120" s="22"/>
      <c r="F120" s="22"/>
      <c r="G120" s="21"/>
      <c r="H120" s="23"/>
    </row>
    <row r="121" spans="1:8" ht="15" customHeight="1">
      <c r="A121" s="20">
        <v>118</v>
      </c>
      <c r="B121" s="21"/>
      <c r="C121" s="22"/>
      <c r="D121" s="22"/>
      <c r="E121" s="22"/>
      <c r="F121" s="22"/>
      <c r="G121" s="21"/>
      <c r="H121" s="23"/>
    </row>
    <row r="122" spans="1:8" ht="15" customHeight="1">
      <c r="A122" s="20">
        <v>119</v>
      </c>
      <c r="B122" s="21"/>
      <c r="C122" s="22"/>
      <c r="D122" s="22"/>
      <c r="E122" s="22"/>
      <c r="F122" s="22"/>
      <c r="G122" s="21"/>
      <c r="H122" s="23"/>
    </row>
    <row r="123" spans="1:8" ht="15" customHeight="1">
      <c r="A123" s="20">
        <v>120</v>
      </c>
      <c r="B123" s="21"/>
      <c r="C123" s="22"/>
      <c r="D123" s="22"/>
      <c r="E123" s="22"/>
      <c r="F123" s="22"/>
      <c r="G123" s="21"/>
      <c r="H123" s="24"/>
    </row>
    <row r="124" spans="1:8" ht="15" customHeight="1">
      <c r="A124" s="20">
        <v>121</v>
      </c>
      <c r="B124" s="21"/>
      <c r="C124" s="22"/>
      <c r="D124" s="22"/>
      <c r="E124" s="22"/>
      <c r="F124" s="22"/>
      <c r="G124" s="21"/>
      <c r="H124" s="24"/>
    </row>
    <row r="125" spans="1:8" ht="15" customHeight="1">
      <c r="A125" s="20">
        <v>122</v>
      </c>
      <c r="B125" s="21"/>
      <c r="C125" s="22"/>
      <c r="D125" s="22"/>
      <c r="E125" s="22"/>
      <c r="F125" s="22"/>
      <c r="G125" s="21"/>
      <c r="H125" s="24"/>
    </row>
    <row r="126" spans="1:8" ht="15" customHeight="1">
      <c r="A126" s="20">
        <v>123</v>
      </c>
      <c r="B126" s="21"/>
      <c r="C126" s="22"/>
      <c r="D126" s="22"/>
      <c r="E126" s="22"/>
      <c r="F126" s="22"/>
      <c r="G126" s="21"/>
      <c r="H126" s="24"/>
    </row>
    <row r="127" spans="1:8" ht="15" customHeight="1">
      <c r="A127" s="20">
        <v>124</v>
      </c>
      <c r="B127" s="21"/>
      <c r="C127" s="22"/>
      <c r="D127" s="22"/>
      <c r="E127" s="22"/>
      <c r="F127" s="22"/>
      <c r="G127" s="21"/>
      <c r="H127" s="24"/>
    </row>
    <row r="128" spans="1:8" ht="15" customHeight="1">
      <c r="A128" s="20">
        <v>125</v>
      </c>
      <c r="B128" s="21"/>
      <c r="C128" s="22"/>
      <c r="D128" s="22"/>
      <c r="E128" s="22"/>
      <c r="F128" s="22"/>
      <c r="G128" s="21"/>
      <c r="H128" s="24"/>
    </row>
    <row r="129" spans="1:8" ht="15" customHeight="1">
      <c r="A129" s="20">
        <v>126</v>
      </c>
      <c r="B129" s="21"/>
      <c r="C129" s="22"/>
      <c r="D129" s="22"/>
      <c r="E129" s="22"/>
      <c r="F129" s="22"/>
      <c r="G129" s="21"/>
      <c r="H129" s="24"/>
    </row>
    <row r="130" spans="1:8" ht="15" customHeight="1">
      <c r="A130" s="20">
        <v>127</v>
      </c>
      <c r="B130" s="21"/>
      <c r="C130" s="22"/>
      <c r="D130" s="22"/>
      <c r="E130" s="22"/>
      <c r="F130" s="22"/>
      <c r="G130" s="21"/>
      <c r="H130" s="24"/>
    </row>
    <row r="131" spans="1:8" ht="15" customHeight="1">
      <c r="A131" s="20">
        <v>128</v>
      </c>
      <c r="B131" s="21"/>
      <c r="C131" s="22"/>
      <c r="D131" s="22"/>
      <c r="E131" s="22"/>
      <c r="F131" s="22"/>
      <c r="G131" s="21"/>
      <c r="H131" s="24"/>
    </row>
    <row r="132" spans="1:8" ht="15" customHeight="1">
      <c r="A132" s="20">
        <v>129</v>
      </c>
      <c r="B132" s="21"/>
      <c r="C132" s="22"/>
      <c r="D132" s="22"/>
      <c r="E132" s="22"/>
      <c r="F132" s="22"/>
      <c r="G132" s="21"/>
      <c r="H132" s="24"/>
    </row>
    <row r="133" spans="1:8" ht="15" customHeight="1">
      <c r="A133" s="20">
        <v>130</v>
      </c>
      <c r="B133" s="21"/>
      <c r="C133" s="22"/>
      <c r="D133" s="22"/>
      <c r="E133" s="22"/>
      <c r="F133" s="22"/>
      <c r="G133" s="21"/>
      <c r="H133" s="24"/>
    </row>
    <row r="134" spans="1:8" ht="15" customHeight="1">
      <c r="A134" s="20">
        <v>131</v>
      </c>
      <c r="B134" s="21"/>
      <c r="C134" s="22"/>
      <c r="D134" s="22"/>
      <c r="E134" s="22"/>
      <c r="F134" s="22"/>
      <c r="G134" s="21"/>
      <c r="H134" s="24"/>
    </row>
    <row r="135" spans="1:8" ht="15" customHeight="1">
      <c r="A135" s="20">
        <v>132</v>
      </c>
      <c r="B135" s="21"/>
      <c r="C135" s="22"/>
      <c r="D135" s="22"/>
      <c r="E135" s="22"/>
      <c r="F135" s="22"/>
      <c r="G135" s="21"/>
      <c r="H135" s="24"/>
    </row>
    <row r="136" spans="1:8" ht="15" customHeight="1">
      <c r="A136" s="20">
        <v>133</v>
      </c>
      <c r="B136" s="21"/>
      <c r="C136" s="22"/>
      <c r="D136" s="22"/>
      <c r="E136" s="22"/>
      <c r="F136" s="22"/>
      <c r="G136" s="21"/>
      <c r="H136" s="24"/>
    </row>
    <row r="137" spans="1:8" ht="15" customHeight="1">
      <c r="A137" s="20">
        <v>134</v>
      </c>
      <c r="B137" s="21"/>
      <c r="C137" s="22"/>
      <c r="D137" s="22"/>
      <c r="E137" s="22"/>
      <c r="F137" s="22"/>
      <c r="G137" s="21"/>
      <c r="H137" s="24"/>
    </row>
    <row r="138" spans="1:8" ht="15" customHeight="1">
      <c r="A138" s="20">
        <v>135</v>
      </c>
      <c r="B138" s="21"/>
      <c r="C138" s="22"/>
      <c r="D138" s="22"/>
      <c r="E138" s="22"/>
      <c r="F138" s="22"/>
      <c r="G138" s="21"/>
      <c r="H138" s="24"/>
    </row>
    <row r="139" spans="1:8" ht="15" customHeight="1">
      <c r="A139" s="20">
        <v>136</v>
      </c>
      <c r="B139" s="21"/>
      <c r="C139" s="22"/>
      <c r="D139" s="22"/>
      <c r="E139" s="22"/>
      <c r="F139" s="22"/>
      <c r="G139" s="21"/>
      <c r="H139" s="24"/>
    </row>
    <row r="140" spans="1:8" ht="15" customHeight="1">
      <c r="A140" s="20">
        <v>137</v>
      </c>
      <c r="B140" s="21"/>
      <c r="C140" s="22"/>
      <c r="D140" s="22"/>
      <c r="E140" s="22"/>
      <c r="F140" s="22"/>
      <c r="G140" s="21"/>
      <c r="H140" s="24"/>
    </row>
    <row r="141" spans="1:8" ht="15" customHeight="1">
      <c r="A141" s="20">
        <v>138</v>
      </c>
      <c r="B141" s="21"/>
      <c r="C141" s="22"/>
      <c r="D141" s="22"/>
      <c r="E141" s="22"/>
      <c r="F141" s="22"/>
      <c r="G141" s="21"/>
      <c r="H141" s="24"/>
    </row>
    <row r="142" spans="1:8" ht="15" customHeight="1">
      <c r="A142" s="20">
        <v>139</v>
      </c>
      <c r="B142" s="21"/>
      <c r="C142" s="22"/>
      <c r="D142" s="22"/>
      <c r="E142" s="22"/>
      <c r="F142" s="22"/>
      <c r="G142" s="21"/>
      <c r="H142" s="24"/>
    </row>
    <row r="143" spans="1:8" ht="15" customHeight="1">
      <c r="A143" s="20">
        <v>140</v>
      </c>
      <c r="B143" s="21"/>
      <c r="C143" s="22"/>
      <c r="D143" s="22"/>
      <c r="E143" s="22"/>
      <c r="F143" s="22"/>
      <c r="G143" s="21"/>
      <c r="H143" s="24"/>
    </row>
    <row r="144" spans="1:8" ht="15" customHeight="1">
      <c r="A144" s="20">
        <v>141</v>
      </c>
      <c r="B144" s="21"/>
      <c r="C144" s="22"/>
      <c r="D144" s="22"/>
      <c r="E144" s="22"/>
      <c r="F144" s="22"/>
      <c r="G144" s="21"/>
      <c r="H144" s="24"/>
    </row>
    <row r="145" spans="1:8" ht="15" customHeight="1">
      <c r="A145" s="20">
        <v>142</v>
      </c>
      <c r="B145" s="21"/>
      <c r="C145" s="22"/>
      <c r="D145" s="22"/>
      <c r="E145" s="22"/>
      <c r="F145" s="22"/>
      <c r="G145" s="21"/>
      <c r="H145" s="24"/>
    </row>
    <row r="146" spans="1:8" ht="15" customHeight="1">
      <c r="A146" s="20">
        <v>143</v>
      </c>
      <c r="B146" s="21"/>
      <c r="C146" s="22"/>
      <c r="D146" s="22"/>
      <c r="E146" s="22"/>
      <c r="F146" s="22"/>
      <c r="G146" s="21"/>
      <c r="H146" s="24"/>
    </row>
    <row r="147" spans="1:8" ht="15" customHeight="1">
      <c r="A147" s="20">
        <v>144</v>
      </c>
      <c r="B147" s="21"/>
      <c r="C147" s="22"/>
      <c r="D147" s="22"/>
      <c r="E147" s="22"/>
      <c r="F147" s="22"/>
      <c r="G147" s="21"/>
      <c r="H147" s="24"/>
    </row>
    <row r="148" spans="1:8" ht="15" customHeight="1">
      <c r="A148" s="20">
        <v>145</v>
      </c>
      <c r="B148" s="21"/>
      <c r="C148" s="22"/>
      <c r="D148" s="22"/>
      <c r="E148" s="22"/>
      <c r="F148" s="22"/>
      <c r="G148" s="21"/>
      <c r="H148" s="24"/>
    </row>
    <row r="149" spans="1:8" ht="15" customHeight="1">
      <c r="A149" s="20">
        <v>146</v>
      </c>
      <c r="B149" s="21"/>
      <c r="C149" s="22"/>
      <c r="D149" s="22"/>
      <c r="E149" s="22"/>
      <c r="F149" s="22"/>
      <c r="G149" s="21"/>
      <c r="H149" s="24"/>
    </row>
    <row r="150" spans="1:8" ht="15" customHeight="1">
      <c r="A150" s="20">
        <v>147</v>
      </c>
      <c r="B150" s="21"/>
      <c r="C150" s="22"/>
      <c r="D150" s="22"/>
      <c r="E150" s="22"/>
      <c r="F150" s="22"/>
      <c r="G150" s="21"/>
      <c r="H150" s="24"/>
    </row>
    <row r="151" spans="1:8" ht="15" customHeight="1">
      <c r="A151" s="20">
        <v>148</v>
      </c>
      <c r="B151" s="21"/>
      <c r="C151" s="22"/>
      <c r="D151" s="22"/>
      <c r="E151" s="22"/>
      <c r="F151" s="22"/>
      <c r="G151" s="21"/>
      <c r="H151" s="24"/>
    </row>
    <row r="152" spans="1:8" ht="15" customHeight="1">
      <c r="A152" s="20">
        <v>149</v>
      </c>
      <c r="B152" s="21"/>
      <c r="C152" s="22"/>
      <c r="D152" s="22"/>
      <c r="E152" s="22"/>
      <c r="F152" s="22"/>
      <c r="G152" s="21"/>
      <c r="H152" s="24"/>
    </row>
    <row r="153" spans="1:8" ht="15" customHeight="1">
      <c r="A153" s="20">
        <v>150</v>
      </c>
      <c r="B153" s="21"/>
      <c r="C153" s="22"/>
      <c r="D153" s="22"/>
      <c r="E153" s="22"/>
      <c r="F153" s="22"/>
      <c r="G153" s="21"/>
      <c r="H153" s="24"/>
    </row>
    <row r="154" ht="14.25">
      <c r="A154" s="17"/>
    </row>
    <row r="155" ht="14.25">
      <c r="A155" s="17"/>
    </row>
    <row r="156" ht="14.25">
      <c r="A156" s="17"/>
    </row>
    <row r="157" ht="14.25">
      <c r="A157" s="17"/>
    </row>
    <row r="158" ht="14.25">
      <c r="A158" s="17"/>
    </row>
    <row r="159" ht="14.25">
      <c r="A159" s="17"/>
    </row>
    <row r="160" ht="14.25">
      <c r="A160" s="17"/>
    </row>
    <row r="161" ht="14.25">
      <c r="A161" s="17"/>
    </row>
    <row r="162" ht="14.25">
      <c r="A162" s="17"/>
    </row>
    <row r="163" ht="14.25">
      <c r="A163" s="17"/>
    </row>
    <row r="164" ht="14.25">
      <c r="A164" s="17"/>
    </row>
    <row r="165" ht="14.25">
      <c r="A165" s="17"/>
    </row>
    <row r="166" ht="14.25">
      <c r="A166" s="17"/>
    </row>
    <row r="167" ht="14.25">
      <c r="A167" s="17"/>
    </row>
    <row r="168" ht="14.25">
      <c r="A168" s="17"/>
    </row>
    <row r="169" ht="14.25">
      <c r="A169" s="17"/>
    </row>
    <row r="170" ht="14.25">
      <c r="A170" s="17"/>
    </row>
    <row r="171" ht="14.25">
      <c r="A171" s="17"/>
    </row>
    <row r="172" ht="14.25">
      <c r="A172" s="17"/>
    </row>
    <row r="173" ht="14.25">
      <c r="A173" s="17"/>
    </row>
    <row r="174" ht="14.25">
      <c r="A174" s="17"/>
    </row>
    <row r="175" ht="14.25">
      <c r="A175" s="17"/>
    </row>
    <row r="176" ht="14.25">
      <c r="A176" s="17"/>
    </row>
    <row r="177" ht="14.25">
      <c r="A177" s="17"/>
    </row>
    <row r="178" ht="14.25">
      <c r="A178" s="17"/>
    </row>
    <row r="179" ht="14.25">
      <c r="A179" s="17"/>
    </row>
    <row r="180" ht="14.25">
      <c r="A180" s="17"/>
    </row>
    <row r="181" ht="14.25">
      <c r="A181" s="17"/>
    </row>
    <row r="182" ht="14.25">
      <c r="A182" s="17"/>
    </row>
    <row r="183" ht="14.25">
      <c r="A183" s="17"/>
    </row>
    <row r="184" ht="14.25">
      <c r="A184" s="17"/>
    </row>
    <row r="185" ht="14.25">
      <c r="A185" s="17"/>
    </row>
    <row r="186" ht="14.25">
      <c r="A186" s="17"/>
    </row>
    <row r="187" ht="14.25">
      <c r="A187" s="17"/>
    </row>
    <row r="188" ht="14.25">
      <c r="A188" s="17"/>
    </row>
    <row r="189" ht="14.25">
      <c r="A189" s="17"/>
    </row>
    <row r="190" ht="14.25">
      <c r="A190" s="17"/>
    </row>
    <row r="191" ht="14.25">
      <c r="A191" s="17"/>
    </row>
    <row r="192" ht="14.25">
      <c r="A192" s="17"/>
    </row>
    <row r="193" ht="14.25">
      <c r="A193" s="17"/>
    </row>
    <row r="194" ht="14.25">
      <c r="A194" s="17"/>
    </row>
    <row r="195" ht="14.25">
      <c r="A195" s="17"/>
    </row>
    <row r="196" ht="14.25">
      <c r="A196" s="17"/>
    </row>
    <row r="197" ht="14.25">
      <c r="A197" s="17"/>
    </row>
    <row r="198" ht="14.25">
      <c r="A198" s="17"/>
    </row>
    <row r="199" ht="14.25">
      <c r="A199" s="17"/>
    </row>
    <row r="200" ht="14.25">
      <c r="A200" s="17"/>
    </row>
    <row r="201" ht="14.25">
      <c r="A201" s="17"/>
    </row>
    <row r="202" ht="14.25">
      <c r="A202" s="17"/>
    </row>
    <row r="203" ht="14.25">
      <c r="A203" s="17"/>
    </row>
    <row r="204" ht="14.25">
      <c r="A204" s="17"/>
    </row>
    <row r="205" ht="14.25">
      <c r="A205" s="17"/>
    </row>
    <row r="206" ht="14.25">
      <c r="A206" s="17"/>
    </row>
    <row r="207" ht="14.25">
      <c r="A207" s="17"/>
    </row>
    <row r="208" ht="14.25">
      <c r="A208" s="17"/>
    </row>
    <row r="209" ht="14.25">
      <c r="A209" s="17"/>
    </row>
    <row r="210" ht="14.25">
      <c r="A210" s="17"/>
    </row>
    <row r="211" ht="14.25">
      <c r="A211" s="17"/>
    </row>
    <row r="212" ht="14.25">
      <c r="A212" s="17"/>
    </row>
    <row r="213" ht="14.25">
      <c r="A213" s="17"/>
    </row>
    <row r="214" ht="14.25">
      <c r="A214" s="17"/>
    </row>
    <row r="215" ht="14.25">
      <c r="A215" s="17"/>
    </row>
    <row r="216" ht="14.25">
      <c r="A216" s="17"/>
    </row>
    <row r="217" ht="14.25">
      <c r="A217" s="17"/>
    </row>
    <row r="218" ht="14.25">
      <c r="A218" s="17"/>
    </row>
    <row r="219" ht="14.25">
      <c r="A219" s="17"/>
    </row>
    <row r="220" ht="14.25">
      <c r="A220" s="17"/>
    </row>
    <row r="221" ht="14.25">
      <c r="A221" s="17"/>
    </row>
    <row r="222" ht="14.25">
      <c r="A222" s="17"/>
    </row>
    <row r="223" ht="14.25">
      <c r="A223" s="17"/>
    </row>
    <row r="224" ht="14.25">
      <c r="A224" s="17"/>
    </row>
    <row r="225" ht="14.25">
      <c r="A225" s="17"/>
    </row>
    <row r="226" ht="14.25">
      <c r="A226" s="17"/>
    </row>
    <row r="227" ht="14.25">
      <c r="A227" s="17"/>
    </row>
    <row r="228" ht="14.25">
      <c r="A228" s="17"/>
    </row>
    <row r="229" ht="14.25">
      <c r="A229" s="17"/>
    </row>
    <row r="230" ht="14.25">
      <c r="A230" s="17"/>
    </row>
    <row r="231" ht="14.25">
      <c r="A231" s="17"/>
    </row>
    <row r="232" ht="14.25">
      <c r="A232" s="17"/>
    </row>
    <row r="233" ht="14.25">
      <c r="A233" s="17"/>
    </row>
    <row r="234" ht="14.25">
      <c r="A234" s="17"/>
    </row>
    <row r="235" ht="14.25">
      <c r="A235" s="17"/>
    </row>
    <row r="236" ht="14.25">
      <c r="A236" s="17"/>
    </row>
    <row r="237" ht="14.25">
      <c r="A237" s="17"/>
    </row>
    <row r="238" ht="14.25">
      <c r="A238" s="17"/>
    </row>
    <row r="239" ht="14.25">
      <c r="A239" s="17"/>
    </row>
    <row r="240" ht="14.25">
      <c r="A240" s="17"/>
    </row>
    <row r="241" ht="14.25">
      <c r="A241" s="17"/>
    </row>
    <row r="242" ht="14.25">
      <c r="A242" s="17"/>
    </row>
    <row r="243" ht="14.25">
      <c r="A243" s="17"/>
    </row>
    <row r="244" ht="14.25">
      <c r="A244" s="17"/>
    </row>
    <row r="245" ht="14.25">
      <c r="A245" s="17"/>
    </row>
    <row r="246" ht="14.25">
      <c r="A246" s="17"/>
    </row>
    <row r="247" ht="14.25">
      <c r="A247" s="17"/>
    </row>
    <row r="248" ht="14.25">
      <c r="A248" s="17"/>
    </row>
    <row r="249" ht="14.25">
      <c r="A249" s="17"/>
    </row>
    <row r="250" ht="14.25">
      <c r="A250" s="17"/>
    </row>
    <row r="251" ht="14.25">
      <c r="A251" s="17"/>
    </row>
    <row r="252" ht="14.25">
      <c r="A252" s="17"/>
    </row>
    <row r="253" ht="14.25">
      <c r="A253" s="17"/>
    </row>
    <row r="254" ht="14.25">
      <c r="A254" s="17"/>
    </row>
    <row r="255" ht="14.25">
      <c r="A255" s="17"/>
    </row>
    <row r="256" ht="14.25">
      <c r="A256" s="17"/>
    </row>
    <row r="257" ht="14.25">
      <c r="A257" s="17"/>
    </row>
    <row r="258" ht="14.25">
      <c r="A258" s="17"/>
    </row>
    <row r="259" ht="14.25">
      <c r="A259" s="17"/>
    </row>
    <row r="260" ht="14.25">
      <c r="A260" s="17"/>
    </row>
    <row r="261" ht="14.25">
      <c r="A261" s="17"/>
    </row>
    <row r="262" ht="14.25">
      <c r="A262" s="17"/>
    </row>
    <row r="263" ht="14.25">
      <c r="A263" s="17"/>
    </row>
    <row r="264" ht="14.25">
      <c r="A264" s="17"/>
    </row>
    <row r="265" ht="14.25">
      <c r="A265" s="17"/>
    </row>
    <row r="266" ht="14.25">
      <c r="A266" s="17"/>
    </row>
    <row r="267" ht="14.25">
      <c r="A267" s="17"/>
    </row>
    <row r="268" ht="14.25">
      <c r="A268" s="17"/>
    </row>
    <row r="269" ht="14.25">
      <c r="A269" s="17"/>
    </row>
    <row r="270" ht="14.25">
      <c r="A270" s="17"/>
    </row>
    <row r="271" ht="14.25">
      <c r="A271" s="17"/>
    </row>
    <row r="272" ht="14.25">
      <c r="A272" s="17"/>
    </row>
    <row r="273" ht="14.25">
      <c r="A273" s="17"/>
    </row>
    <row r="274" ht="14.25">
      <c r="A274" s="17"/>
    </row>
    <row r="275" ht="14.25">
      <c r="A275" s="17"/>
    </row>
    <row r="276" ht="14.25">
      <c r="A276" s="17"/>
    </row>
    <row r="277" ht="14.25">
      <c r="A277" s="17"/>
    </row>
    <row r="278" ht="14.25">
      <c r="A278" s="17"/>
    </row>
  </sheetData>
  <sheetProtection sheet="1" selectLockedCells="1"/>
  <mergeCells count="3">
    <mergeCell ref="A1:D1"/>
    <mergeCell ref="E1:F1"/>
    <mergeCell ref="B2:H2"/>
  </mergeCells>
  <dataValidations count="1">
    <dataValidation type="list" allowBlank="1" showInputMessage="1" showErrorMessage="1" sqref="G4:G65536">
      <formula1>"男性,女性"</formula1>
    </dataValidation>
  </dataValidations>
  <printOptions/>
  <pageMargins left="0.5511811023622047" right="0.2362204724409449" top="0.5905511811023623" bottom="0.1968503937007874" header="0.31496062992125984" footer="0.1968503937007874"/>
  <pageSetup fitToHeight="26" horizontalDpi="600" verticalDpi="600" orientation="portrait" paperSize="9" scale="95" r:id="rId1"/>
  <rowBreaks count="2" manualBreakCount="2">
    <brk id="53" max="8" man="1"/>
    <brk id="103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2060"/>
  </sheetPr>
  <dimension ref="A1:V44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7.25390625" style="2" bestFit="1" customWidth="1"/>
    <col min="2" max="2" width="12.125" style="3" bestFit="1" customWidth="1"/>
    <col min="3" max="3" width="10.375" style="3" customWidth="1"/>
    <col min="4" max="4" width="13.875" style="1" bestFit="1" customWidth="1"/>
    <col min="5" max="6" width="6.625" style="4" customWidth="1"/>
    <col min="7" max="7" width="10.00390625" style="4" customWidth="1"/>
    <col min="8" max="8" width="11.125" style="4" customWidth="1"/>
    <col min="9" max="9" width="5.00390625" style="1" customWidth="1"/>
    <col min="10" max="10" width="11.375" style="5" customWidth="1"/>
    <col min="11" max="11" width="4.875" style="3" bestFit="1" customWidth="1"/>
    <col min="12" max="12" width="0.2421875" style="3" customWidth="1"/>
    <col min="13" max="13" width="1.25" style="2" customWidth="1"/>
    <col min="14" max="16384" width="9.00390625" style="2" customWidth="1"/>
  </cols>
  <sheetData>
    <row r="1" spans="1:13" ht="5.25" customHeight="1">
      <c r="A1" s="163"/>
      <c r="B1" s="152"/>
      <c r="C1" s="152"/>
      <c r="D1" s="164"/>
      <c r="E1" s="165"/>
      <c r="F1" s="165"/>
      <c r="G1" s="165"/>
      <c r="H1" s="165"/>
      <c r="I1" s="164"/>
      <c r="J1" s="166"/>
      <c r="K1" s="152"/>
      <c r="L1" s="51"/>
      <c r="M1" s="128"/>
    </row>
    <row r="2" spans="1:22" ht="28.5" customHeight="1">
      <c r="A2" s="191" t="s">
        <v>124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43"/>
      <c r="M2" s="143"/>
      <c r="N2" s="7"/>
      <c r="O2" s="7"/>
      <c r="P2" s="7"/>
      <c r="Q2" s="7"/>
      <c r="R2" s="7"/>
      <c r="S2" s="7"/>
      <c r="T2" s="7"/>
      <c r="U2" s="7"/>
      <c r="V2" s="7"/>
    </row>
    <row r="3" spans="1:13" ht="6.75" customHeight="1" thickBot="1">
      <c r="A3" s="144"/>
      <c r="B3" s="157"/>
      <c r="C3" s="158"/>
      <c r="D3" s="158"/>
      <c r="E3" s="159"/>
      <c r="F3" s="159"/>
      <c r="G3" s="159"/>
      <c r="H3" s="159"/>
      <c r="I3" s="160"/>
      <c r="J3" s="161"/>
      <c r="K3" s="162"/>
      <c r="L3" s="128"/>
      <c r="M3" s="128"/>
    </row>
    <row r="4" spans="1:13" ht="27" customHeight="1" thickBot="1">
      <c r="A4" s="197" t="s">
        <v>118</v>
      </c>
      <c r="B4" s="167" t="s">
        <v>6</v>
      </c>
      <c r="C4" s="200">
        <f>IF('②登録'!E1="","",'②登録'!E1)</f>
      </c>
      <c r="D4" s="200"/>
      <c r="E4" s="200"/>
      <c r="F4" s="200"/>
      <c r="G4" s="201"/>
      <c r="H4" s="156"/>
      <c r="I4" s="202"/>
      <c r="J4" s="202"/>
      <c r="K4" s="128"/>
      <c r="L4" s="128"/>
      <c r="M4" s="128"/>
    </row>
    <row r="5" spans="1:15" ht="27" customHeight="1" thickBot="1">
      <c r="A5" s="198"/>
      <c r="B5" s="168" t="s">
        <v>7</v>
      </c>
      <c r="C5" s="203"/>
      <c r="D5" s="203"/>
      <c r="E5" s="203"/>
      <c r="F5" s="203"/>
      <c r="G5" s="203"/>
      <c r="H5" s="204"/>
      <c r="I5" s="204"/>
      <c r="J5" s="205"/>
      <c r="K5" s="128"/>
      <c r="L5" s="128"/>
      <c r="M5" s="128"/>
      <c r="O5" s="40"/>
    </row>
    <row r="6" spans="1:13" ht="25.5" customHeight="1" thickBot="1">
      <c r="A6" s="199"/>
      <c r="B6" s="169" t="s">
        <v>71</v>
      </c>
      <c r="C6" s="206"/>
      <c r="D6" s="207"/>
      <c r="E6" s="208"/>
      <c r="F6" s="155"/>
      <c r="G6" s="170" t="s">
        <v>116</v>
      </c>
      <c r="H6" s="209"/>
      <c r="I6" s="210"/>
      <c r="J6" s="210"/>
      <c r="K6" s="211"/>
      <c r="L6" s="52"/>
      <c r="M6" s="128"/>
    </row>
    <row r="7" spans="1:13" ht="5.25" customHeight="1" thickBot="1">
      <c r="A7" s="144"/>
      <c r="B7" s="148"/>
      <c r="C7" s="148"/>
      <c r="D7" s="149"/>
      <c r="E7" s="150"/>
      <c r="F7" s="150"/>
      <c r="G7" s="150"/>
      <c r="H7" s="150"/>
      <c r="I7" s="149"/>
      <c r="J7" s="151"/>
      <c r="K7" s="152"/>
      <c r="L7" s="51"/>
      <c r="M7" s="128"/>
    </row>
    <row r="8" spans="1:13" ht="23.25" customHeight="1" thickBot="1">
      <c r="A8" s="144"/>
      <c r="B8" s="212" t="s">
        <v>125</v>
      </c>
      <c r="C8" s="213"/>
      <c r="D8" s="135"/>
      <c r="E8" s="136"/>
      <c r="F8" s="136"/>
      <c r="G8" s="136"/>
      <c r="H8" s="136"/>
      <c r="I8" s="135"/>
      <c r="J8" s="153"/>
      <c r="K8" s="154"/>
      <c r="L8" s="51"/>
      <c r="M8" s="128"/>
    </row>
    <row r="9" spans="1:13" ht="6.75" customHeight="1" thickBot="1">
      <c r="A9" s="144"/>
      <c r="B9" s="134"/>
      <c r="C9" s="134"/>
      <c r="D9" s="135"/>
      <c r="E9" s="136"/>
      <c r="F9" s="136"/>
      <c r="G9" s="136"/>
      <c r="H9" s="136"/>
      <c r="I9" s="135"/>
      <c r="J9" s="153"/>
      <c r="K9" s="154"/>
      <c r="L9" s="51"/>
      <c r="M9" s="128"/>
    </row>
    <row r="10" spans="1:13" ht="10.5" customHeight="1">
      <c r="A10" s="144"/>
      <c r="B10" s="214" t="s">
        <v>10</v>
      </c>
      <c r="C10" s="216" t="s">
        <v>54</v>
      </c>
      <c r="D10" s="218" t="s">
        <v>14</v>
      </c>
      <c r="E10" s="218" t="s">
        <v>0</v>
      </c>
      <c r="F10" s="218" t="s">
        <v>1</v>
      </c>
      <c r="G10" s="218" t="s">
        <v>2</v>
      </c>
      <c r="H10" s="218" t="s">
        <v>3</v>
      </c>
      <c r="I10" s="218" t="s">
        <v>4</v>
      </c>
      <c r="J10" s="220" t="s">
        <v>5</v>
      </c>
      <c r="K10" s="222" t="s">
        <v>11</v>
      </c>
      <c r="L10" s="52"/>
      <c r="M10" s="128"/>
    </row>
    <row r="11" spans="1:13" ht="10.5" customHeight="1" thickBot="1">
      <c r="A11" s="144"/>
      <c r="B11" s="215"/>
      <c r="C11" s="217"/>
      <c r="D11" s="219"/>
      <c r="E11" s="219"/>
      <c r="F11" s="219"/>
      <c r="G11" s="219"/>
      <c r="H11" s="219"/>
      <c r="I11" s="219"/>
      <c r="J11" s="221"/>
      <c r="K11" s="223"/>
      <c r="L11" s="51"/>
      <c r="M11" s="128"/>
    </row>
    <row r="12" spans="1:13" ht="21" customHeight="1">
      <c r="A12" s="145"/>
      <c r="B12" s="228" t="s">
        <v>8</v>
      </c>
      <c r="C12" s="184"/>
      <c r="D12" s="105">
        <f>IF($C12="","",IF(VLOOKUP($C12,'②登録'!$A$4:$H$153,2)="","",VLOOKUP($C12,'②登録'!$A$4:$H$153,2)))</f>
      </c>
      <c r="E12" s="106">
        <f>IF($C12="","",VLOOKUP($C12,'②登録'!$A$4:$H$153,3))</f>
      </c>
      <c r="F12" s="106">
        <f>IF($C12="","",VLOOKUP($C12,'②登録'!$A$4:$H$153,4))</f>
      </c>
      <c r="G12" s="106">
        <f>IF($C12="","",VLOOKUP($C12,'②登録'!$A$4:$H$153,5))</f>
      </c>
      <c r="H12" s="106">
        <f>IF($C12="","",VLOOKUP($C12,'②登録'!$A$4:$H$153,6))</f>
      </c>
      <c r="I12" s="107">
        <f>IF($C12="","",VLOOKUP($C12,'②登録'!$A$4:$H$153,7))</f>
      </c>
      <c r="J12" s="108">
        <f>IF($C12="","",VLOOKUP($C12,'②登録'!$A$4:$H$153,8))</f>
      </c>
      <c r="K12" s="114"/>
      <c r="L12" s="29"/>
      <c r="M12" s="128"/>
    </row>
    <row r="13" spans="1:13" ht="21" customHeight="1" thickBot="1">
      <c r="A13" s="145"/>
      <c r="B13" s="229"/>
      <c r="C13" s="185"/>
      <c r="D13" s="110">
        <f>IF($C13="","",IF(VLOOKUP($C13,'②登録'!$A$4:$H$153,2)="","",VLOOKUP($C13,'②登録'!$A$4:$H$153,2)))</f>
      </c>
      <c r="E13" s="111">
        <f>IF($C13="","",VLOOKUP($C13,'②登録'!$A$4:$H$153,3))</f>
      </c>
      <c r="F13" s="111">
        <f>IF($C13="","",VLOOKUP($C13,'②登録'!$A$4:$H$153,4))</f>
      </c>
      <c r="G13" s="111">
        <f>IF($C13="","",VLOOKUP($C13,'②登録'!$A$4:$H$153,5))</f>
      </c>
      <c r="H13" s="111">
        <f>IF($C13="","",VLOOKUP($C13,'②登録'!$A$4:$H$153,6))</f>
      </c>
      <c r="I13" s="112">
        <f>IF($C13="","",VLOOKUP($C13,'②登録'!$A$4:$H$153,7))</f>
      </c>
      <c r="J13" s="113">
        <f>IF($C13="","",VLOOKUP($C13,'②登録'!$A$4:$H$153,8))</f>
      </c>
      <c r="K13" s="115"/>
      <c r="L13" s="29"/>
      <c r="M13" s="128"/>
    </row>
    <row r="14" spans="1:13" ht="21" customHeight="1">
      <c r="A14" s="146"/>
      <c r="B14" s="230" t="s">
        <v>9</v>
      </c>
      <c r="C14" s="186"/>
      <c r="D14" s="179">
        <f>IF($C14="","",IF(VLOOKUP($C14,'②登録'!$A$4:$H$153,2)="","",VLOOKUP($C14,'②登録'!$A$4:$H$153,2)))</f>
      </c>
      <c r="E14" s="180">
        <f>IF($C14="","",VLOOKUP($C14,'②登録'!$A$4:$H$153,3))</f>
      </c>
      <c r="F14" s="180">
        <f>IF($C14="","",VLOOKUP($C14,'②登録'!$A$4:$H$153,4))</f>
      </c>
      <c r="G14" s="180">
        <f>IF($C14="","",VLOOKUP($C14,'②登録'!$A$4:$H$153,5))</f>
      </c>
      <c r="H14" s="180">
        <f>IF($C14="","",VLOOKUP($C14,'②登録'!$A$4:$H$153,6))</f>
      </c>
      <c r="I14" s="181">
        <f>IF($C14="","",VLOOKUP($C14,'②登録'!$A$4:$H$153,7))</f>
      </c>
      <c r="J14" s="182">
        <f>IF($C14="","",VLOOKUP($C14,'②登録'!$A$4:$H$153,8))</f>
      </c>
      <c r="K14" s="183"/>
      <c r="L14" s="29"/>
      <c r="M14" s="128"/>
    </row>
    <row r="15" spans="1:13" ht="21" customHeight="1" thickBot="1">
      <c r="A15" s="146"/>
      <c r="B15" s="230"/>
      <c r="C15" s="187"/>
      <c r="D15" s="174">
        <f>IF($C15="","",IF(VLOOKUP($C15,'②登録'!$A$4:$H$153,2)="","",VLOOKUP($C15,'②登録'!$A$4:$H$153,2)))</f>
      </c>
      <c r="E15" s="175">
        <f>IF($C15="","",VLOOKUP($C15,'②登録'!$A$4:$H$153,3))</f>
      </c>
      <c r="F15" s="175">
        <f>IF($C15="","",VLOOKUP($C15,'②登録'!$A$4:$H$153,4))</f>
      </c>
      <c r="G15" s="175">
        <f>IF($C15="","",VLOOKUP($C15,'②登録'!$A$4:$H$153,5))</f>
      </c>
      <c r="H15" s="175">
        <f>IF($C15="","",VLOOKUP($C15,'②登録'!$A$4:$H$153,6))</f>
      </c>
      <c r="I15" s="176">
        <f>IF($C15="","",VLOOKUP($C15,'②登録'!$A$4:$H$153,7))</f>
      </c>
      <c r="J15" s="177">
        <f>IF($C15="","",VLOOKUP($C15,'②登録'!$A$4:$H$153,8))</f>
      </c>
      <c r="K15" s="178"/>
      <c r="L15" s="29"/>
      <c r="M15" s="128"/>
    </row>
    <row r="16" spans="1:13" ht="21" customHeight="1">
      <c r="A16" s="146"/>
      <c r="B16" s="228" t="s">
        <v>72</v>
      </c>
      <c r="C16" s="184"/>
      <c r="D16" s="105">
        <f>IF($C16="","",IF(VLOOKUP($C16,'②登録'!$A$4:$H$153,2)="","",VLOOKUP($C16,'②登録'!$A$4:$H$153,2)))</f>
      </c>
      <c r="E16" s="106">
        <f>IF($C16="","",VLOOKUP($C16,'②登録'!$A$4:$H$153,3))</f>
      </c>
      <c r="F16" s="106">
        <f>IF($C16="","",VLOOKUP($C16,'②登録'!$A$4:$H$153,4))</f>
      </c>
      <c r="G16" s="106">
        <f>IF($C16="","",VLOOKUP($C16,'②登録'!$A$4:$H$153,5))</f>
      </c>
      <c r="H16" s="106">
        <f>IF($C16="","",VLOOKUP($C16,'②登録'!$A$4:$H$153,6))</f>
      </c>
      <c r="I16" s="107">
        <f>IF($C16="","",VLOOKUP($C16,'②登録'!$A$4:$H$153,7))</f>
      </c>
      <c r="J16" s="108">
        <f>IF($C16="","",VLOOKUP($C16,'②登録'!$A$4:$H$153,8))</f>
      </c>
      <c r="K16" s="114"/>
      <c r="L16" s="29"/>
      <c r="M16" s="128"/>
    </row>
    <row r="17" spans="1:13" ht="21" customHeight="1" thickBot="1">
      <c r="A17" s="146"/>
      <c r="B17" s="229"/>
      <c r="C17" s="185"/>
      <c r="D17" s="110">
        <f>IF($C17="","",IF(VLOOKUP($C17,'②登録'!$A$4:$H$153,2)="","",VLOOKUP($C17,'②登録'!$A$4:$H$153,2)))</f>
      </c>
      <c r="E17" s="111">
        <f>IF($C17="","",VLOOKUP($C17,'②登録'!$A$4:$H$153,3))</f>
      </c>
      <c r="F17" s="111">
        <f>IF($C17="","",VLOOKUP($C17,'②登録'!$A$4:$H$153,4))</f>
      </c>
      <c r="G17" s="111">
        <f>IF($C17="","",VLOOKUP($C17,'②登録'!$A$4:$H$153,5))</f>
      </c>
      <c r="H17" s="111">
        <f>IF($C17="","",VLOOKUP($C17,'②登録'!$A$4:$H$153,6))</f>
      </c>
      <c r="I17" s="112">
        <f>IF($C17="","",VLOOKUP($C17,'②登録'!$A$4:$H$153,7))</f>
      </c>
      <c r="J17" s="113">
        <f>IF($C17="","",VLOOKUP($C17,'②登録'!$A$4:$H$153,8))</f>
      </c>
      <c r="K17" s="115"/>
      <c r="L17" s="29"/>
      <c r="M17" s="128"/>
    </row>
    <row r="18" spans="1:13" ht="21" customHeight="1">
      <c r="A18" s="146"/>
      <c r="B18" s="230" t="s">
        <v>73</v>
      </c>
      <c r="C18" s="186"/>
      <c r="D18" s="179">
        <f>IF($C18="","",IF(VLOOKUP($C18,'②登録'!$A$4:$H$153,2)="","",VLOOKUP($C18,'②登録'!$A$4:$H$153,2)))</f>
      </c>
      <c r="E18" s="180">
        <f>IF($C18="","",VLOOKUP($C18,'②登録'!$A$4:$H$153,3))</f>
      </c>
      <c r="F18" s="180">
        <f>IF($C18="","",VLOOKUP($C18,'②登録'!$A$4:$H$153,4))</f>
      </c>
      <c r="G18" s="180">
        <f>IF($C18="","",VLOOKUP($C18,'②登録'!$A$4:$H$153,5))</f>
      </c>
      <c r="H18" s="180">
        <f>IF($C18="","",VLOOKUP($C18,'②登録'!$A$4:$H$153,6))</f>
      </c>
      <c r="I18" s="181">
        <f>IF($C18="","",VLOOKUP($C18,'②登録'!$A$4:$H$153,7))</f>
      </c>
      <c r="J18" s="182">
        <f>IF($C18="","",VLOOKUP($C18,'②登録'!$A$4:$H$153,8))</f>
      </c>
      <c r="K18" s="183"/>
      <c r="L18" s="29"/>
      <c r="M18" s="128"/>
    </row>
    <row r="19" spans="1:13" ht="21" customHeight="1" thickBot="1">
      <c r="A19" s="146"/>
      <c r="B19" s="230"/>
      <c r="C19" s="187"/>
      <c r="D19" s="174">
        <f>IF($C19="","",IF(VLOOKUP($C19,'②登録'!$A$4:$H$153,2)="","",VLOOKUP($C19,'②登録'!$A$4:$H$153,2)))</f>
      </c>
      <c r="E19" s="175">
        <f>IF($C19="","",VLOOKUP($C19,'②登録'!$A$4:$H$153,3))</f>
      </c>
      <c r="F19" s="175">
        <f>IF($C19="","",VLOOKUP($C19,'②登録'!$A$4:$H$153,4))</f>
      </c>
      <c r="G19" s="175">
        <f>IF($C19="","",VLOOKUP($C19,'②登録'!$A$4:$H$153,5))</f>
      </c>
      <c r="H19" s="175">
        <f>IF($C19="","",VLOOKUP($C19,'②登録'!$A$4:$H$153,6))</f>
      </c>
      <c r="I19" s="176">
        <f>IF($C19="","",VLOOKUP($C19,'②登録'!$A$4:$H$153,7))</f>
      </c>
      <c r="J19" s="177">
        <f>IF($C19="","",VLOOKUP($C19,'②登録'!$A$4:$H$153,8))</f>
      </c>
      <c r="K19" s="178"/>
      <c r="L19" s="29"/>
      <c r="M19" s="128"/>
    </row>
    <row r="20" spans="1:13" ht="21" customHeight="1">
      <c r="A20" s="146"/>
      <c r="B20" s="228" t="s">
        <v>74</v>
      </c>
      <c r="C20" s="184"/>
      <c r="D20" s="105">
        <f>IF($C20="","",IF(VLOOKUP($C20,'②登録'!$A$4:$H$153,2)="","",VLOOKUP($C20,'②登録'!$A$4:$H$153,2)))</f>
      </c>
      <c r="E20" s="106">
        <f>IF($C20="","",VLOOKUP($C20,'②登録'!$A$4:$H$153,3))</f>
      </c>
      <c r="F20" s="106">
        <f>IF($C20="","",VLOOKUP($C20,'②登録'!$A$4:$H$153,4))</f>
      </c>
      <c r="G20" s="106">
        <f>IF($C20="","",VLOOKUP($C20,'②登録'!$A$4:$H$153,5))</f>
      </c>
      <c r="H20" s="106">
        <f>IF($C20="","",VLOOKUP($C20,'②登録'!$A$4:$H$153,6))</f>
      </c>
      <c r="I20" s="107">
        <f>IF($C20="","",VLOOKUP($C20,'②登録'!$A$4:$H$153,7))</f>
      </c>
      <c r="J20" s="108">
        <f>IF($C20="","",VLOOKUP($C20,'②登録'!$A$4:$H$153,8))</f>
      </c>
      <c r="K20" s="114"/>
      <c r="L20" s="29"/>
      <c r="M20" s="128"/>
    </row>
    <row r="21" spans="1:13" ht="21" customHeight="1" thickBot="1">
      <c r="A21" s="146"/>
      <c r="B21" s="229"/>
      <c r="C21" s="185"/>
      <c r="D21" s="110">
        <f>IF($C21="","",IF(VLOOKUP($C21,'②登録'!$A$4:$H$153,2)="","",VLOOKUP($C21,'②登録'!$A$4:$H$153,2)))</f>
      </c>
      <c r="E21" s="111">
        <f>IF($C21="","",VLOOKUP($C21,'②登録'!$A$4:$H$153,3))</f>
      </c>
      <c r="F21" s="111">
        <f>IF($C21="","",VLOOKUP($C21,'②登録'!$A$4:$H$153,4))</f>
      </c>
      <c r="G21" s="111">
        <f>IF($C21="","",VLOOKUP($C21,'②登録'!$A$4:$H$153,5))</f>
      </c>
      <c r="H21" s="111">
        <f>IF($C21="","",VLOOKUP($C21,'②登録'!$A$4:$H$153,6))</f>
      </c>
      <c r="I21" s="112">
        <f>IF($C21="","",VLOOKUP($C21,'②登録'!$A$4:$H$153,7))</f>
      </c>
      <c r="J21" s="113">
        <f>IF($C21="","",VLOOKUP($C21,'②登録'!$A$4:$H$153,8))</f>
      </c>
      <c r="K21" s="115"/>
      <c r="L21" s="29"/>
      <c r="M21" s="128"/>
    </row>
    <row r="22" spans="1:13" ht="21" customHeight="1">
      <c r="A22" s="146"/>
      <c r="B22" s="230" t="s">
        <v>75</v>
      </c>
      <c r="C22" s="186"/>
      <c r="D22" s="179">
        <f>IF($C22="","",IF(VLOOKUP($C22,'②登録'!$A$4:$H$153,2)="","",VLOOKUP($C22,'②登録'!$A$4:$H$153,2)))</f>
      </c>
      <c r="E22" s="180">
        <f>IF($C22="","",VLOOKUP($C22,'②登録'!$A$4:$H$153,3))</f>
      </c>
      <c r="F22" s="180">
        <f>IF($C22="","",VLOOKUP($C22,'②登録'!$A$4:$H$153,4))</f>
      </c>
      <c r="G22" s="180">
        <f>IF($C22="","",VLOOKUP($C22,'②登録'!$A$4:$H$153,5))</f>
      </c>
      <c r="H22" s="180">
        <f>IF($C22="","",VLOOKUP($C22,'②登録'!$A$4:$H$153,6))</f>
      </c>
      <c r="I22" s="181">
        <f>IF($C22="","",VLOOKUP($C22,'②登録'!$A$4:$H$153,7))</f>
      </c>
      <c r="J22" s="182">
        <f>IF($C22="","",VLOOKUP($C22,'②登録'!$A$4:$H$153,8))</f>
      </c>
      <c r="K22" s="183"/>
      <c r="L22" s="29"/>
      <c r="M22" s="128"/>
    </row>
    <row r="23" spans="1:13" ht="21" customHeight="1" thickBot="1">
      <c r="A23" s="146"/>
      <c r="B23" s="230"/>
      <c r="C23" s="187"/>
      <c r="D23" s="174">
        <f>IF($C23="","",IF(VLOOKUP($C23,'②登録'!$A$4:$H$153,2)="","",VLOOKUP($C23,'②登録'!$A$4:$H$153,2)))</f>
      </c>
      <c r="E23" s="175">
        <f>IF($C23="","",VLOOKUP($C23,'②登録'!$A$4:$H$153,3))</f>
      </c>
      <c r="F23" s="175">
        <f>IF($C23="","",VLOOKUP($C23,'②登録'!$A$4:$H$153,4))</f>
      </c>
      <c r="G23" s="175">
        <f>IF($C23="","",VLOOKUP($C23,'②登録'!$A$4:$H$153,5))</f>
      </c>
      <c r="H23" s="175">
        <f>IF($C23="","",VLOOKUP($C23,'②登録'!$A$4:$H$153,6))</f>
      </c>
      <c r="I23" s="176">
        <f>IF($C23="","",VLOOKUP($C23,'②登録'!$A$4:$H$153,7))</f>
      </c>
      <c r="J23" s="177">
        <f>IF($C23="","",VLOOKUP($C23,'②登録'!$A$4:$H$153,8))</f>
      </c>
      <c r="K23" s="178"/>
      <c r="L23" s="29"/>
      <c r="M23" s="128"/>
    </row>
    <row r="24" spans="1:13" ht="21" customHeight="1">
      <c r="A24" s="146"/>
      <c r="B24" s="228" t="s">
        <v>76</v>
      </c>
      <c r="C24" s="184"/>
      <c r="D24" s="105">
        <f>IF($C24="","",IF(VLOOKUP($C24,'②登録'!$A$4:$H$153,2)="","",VLOOKUP($C24,'②登録'!$A$4:$H$153,2)))</f>
      </c>
      <c r="E24" s="106">
        <f>IF($C24="","",VLOOKUP($C24,'②登録'!$A$4:$H$153,3))</f>
      </c>
      <c r="F24" s="106">
        <f>IF($C24="","",VLOOKUP($C24,'②登録'!$A$4:$H$153,4))</f>
      </c>
      <c r="G24" s="106">
        <f>IF($C24="","",VLOOKUP($C24,'②登録'!$A$4:$H$153,5))</f>
      </c>
      <c r="H24" s="106">
        <f>IF($C24="","",VLOOKUP($C24,'②登録'!$A$4:$H$153,6))</f>
      </c>
      <c r="I24" s="107">
        <f>IF($C24="","",VLOOKUP($C24,'②登録'!$A$4:$H$153,7))</f>
      </c>
      <c r="J24" s="108">
        <f>IF($C24="","",VLOOKUP($C24,'②登録'!$A$4:$H$153,8))</f>
      </c>
      <c r="K24" s="114"/>
      <c r="L24" s="29"/>
      <c r="M24" s="128"/>
    </row>
    <row r="25" spans="1:13" ht="21" customHeight="1" thickBot="1">
      <c r="A25" s="146"/>
      <c r="B25" s="229"/>
      <c r="C25" s="185"/>
      <c r="D25" s="110">
        <f>IF($C25="","",IF(VLOOKUP($C25,'②登録'!$A$4:$H$153,2)="","",VLOOKUP($C25,'②登録'!$A$4:$H$153,2)))</f>
      </c>
      <c r="E25" s="111">
        <f>IF($C25="","",VLOOKUP($C25,'②登録'!$A$4:$H$153,3))</f>
      </c>
      <c r="F25" s="111">
        <f>IF($C25="","",VLOOKUP($C25,'②登録'!$A$4:$H$153,4))</f>
      </c>
      <c r="G25" s="111">
        <f>IF($C25="","",VLOOKUP($C25,'②登録'!$A$4:$H$153,5))</f>
      </c>
      <c r="H25" s="111">
        <f>IF($C25="","",VLOOKUP($C25,'②登録'!$A$4:$H$153,6))</f>
      </c>
      <c r="I25" s="112">
        <f>IF($C25="","",VLOOKUP($C25,'②登録'!$A$4:$H$153,7))</f>
      </c>
      <c r="J25" s="113">
        <f>IF($C25="","",VLOOKUP($C25,'②登録'!$A$4:$H$153,8))</f>
      </c>
      <c r="K25" s="115"/>
      <c r="L25" s="29"/>
      <c r="M25" s="128"/>
    </row>
    <row r="26" spans="1:13" ht="21" customHeight="1">
      <c r="A26" s="146"/>
      <c r="B26" s="230" t="s">
        <v>77</v>
      </c>
      <c r="C26" s="186"/>
      <c r="D26" s="179">
        <f>IF($C26="","",IF(VLOOKUP($C26,'②登録'!$A$4:$H$153,2)="","",VLOOKUP($C26,'②登録'!$A$4:$H$153,2)))</f>
      </c>
      <c r="E26" s="180">
        <f>IF($C26="","",VLOOKUP($C26,'②登録'!$A$4:$H$153,3))</f>
      </c>
      <c r="F26" s="180">
        <f>IF($C26="","",VLOOKUP($C26,'②登録'!$A$4:$H$153,4))</f>
      </c>
      <c r="G26" s="180">
        <f>IF($C26="","",VLOOKUP($C26,'②登録'!$A$4:$H$153,5))</f>
      </c>
      <c r="H26" s="180">
        <f>IF($C26="","",VLOOKUP($C26,'②登録'!$A$4:$H$153,6))</f>
      </c>
      <c r="I26" s="181">
        <f>IF($C26="","",VLOOKUP($C26,'②登録'!$A$4:$H$153,7))</f>
      </c>
      <c r="J26" s="182">
        <f>IF($C26="","",VLOOKUP($C26,'②登録'!$A$4:$H$153,8))</f>
      </c>
      <c r="K26" s="183"/>
      <c r="L26" s="29"/>
      <c r="M26" s="128"/>
    </row>
    <row r="27" spans="1:13" ht="21" customHeight="1" thickBot="1">
      <c r="A27" s="146"/>
      <c r="B27" s="230"/>
      <c r="C27" s="187"/>
      <c r="D27" s="174">
        <f>IF($C27="","",IF(VLOOKUP($C27,'②登録'!$A$4:$H$153,2)="","",VLOOKUP($C27,'②登録'!$A$4:$H$153,2)))</f>
      </c>
      <c r="E27" s="175">
        <f>IF($C27="","",VLOOKUP($C27,'②登録'!$A$4:$H$153,3))</f>
      </c>
      <c r="F27" s="175">
        <f>IF($C27="","",VLOOKUP($C27,'②登録'!$A$4:$H$153,4))</f>
      </c>
      <c r="G27" s="175">
        <f>IF($C27="","",VLOOKUP($C27,'②登録'!$A$4:$H$153,5))</f>
      </c>
      <c r="H27" s="175">
        <f>IF($C27="","",VLOOKUP($C27,'②登録'!$A$4:$H$153,6))</f>
      </c>
      <c r="I27" s="176">
        <f>IF($C27="","",VLOOKUP($C27,'②登録'!$A$4:$H$153,7))</f>
      </c>
      <c r="J27" s="177">
        <f>IF($C27="","",VLOOKUP($C27,'②登録'!$A$4:$H$153,8))</f>
      </c>
      <c r="K27" s="178"/>
      <c r="L27" s="29"/>
      <c r="M27" s="128"/>
    </row>
    <row r="28" spans="1:13" ht="21" customHeight="1">
      <c r="A28" s="146"/>
      <c r="B28" s="228" t="s">
        <v>78</v>
      </c>
      <c r="C28" s="184"/>
      <c r="D28" s="105">
        <f>IF($C28="","",IF(VLOOKUP($C28,'②登録'!$A$4:$H$153,2)="","",VLOOKUP($C28,'②登録'!$A$4:$H$153,2)))</f>
      </c>
      <c r="E28" s="106">
        <f>IF($C28="","",VLOOKUP($C28,'②登録'!$A$4:$H$153,3))</f>
      </c>
      <c r="F28" s="106">
        <f>IF($C28="","",VLOOKUP($C28,'②登録'!$A$4:$H$153,4))</f>
      </c>
      <c r="G28" s="106">
        <f>IF($C28="","",VLOOKUP($C28,'②登録'!$A$4:$H$153,5))</f>
      </c>
      <c r="H28" s="106">
        <f>IF($C28="","",VLOOKUP($C28,'②登録'!$A$4:$H$153,6))</f>
      </c>
      <c r="I28" s="107">
        <f>IF($C28="","",VLOOKUP($C28,'②登録'!$A$4:$H$153,7))</f>
      </c>
      <c r="J28" s="108">
        <f>IF($C28="","",VLOOKUP($C28,'②登録'!$A$4:$H$153,8))</f>
      </c>
      <c r="K28" s="114"/>
      <c r="L28" s="29"/>
      <c r="M28" s="128"/>
    </row>
    <row r="29" spans="1:13" ht="21" customHeight="1" thickBot="1">
      <c r="A29" s="146"/>
      <c r="B29" s="229"/>
      <c r="C29" s="185"/>
      <c r="D29" s="110">
        <f>IF($C29="","",IF(VLOOKUP($C29,'②登録'!$A$4:$H$153,2)="","",VLOOKUP($C29,'②登録'!$A$4:$H$153,2)))</f>
      </c>
      <c r="E29" s="111">
        <f>IF($C29="","",VLOOKUP($C29,'②登録'!$A$4:$H$153,3))</f>
      </c>
      <c r="F29" s="111">
        <f>IF($C29="","",VLOOKUP($C29,'②登録'!$A$4:$H$153,4))</f>
      </c>
      <c r="G29" s="111">
        <f>IF($C29="","",VLOOKUP($C29,'②登録'!$A$4:$H$153,5))</f>
      </c>
      <c r="H29" s="111">
        <f>IF($C29="","",VLOOKUP($C29,'②登録'!$A$4:$H$153,6))</f>
      </c>
      <c r="I29" s="112">
        <f>IF($C29="","",VLOOKUP($C29,'②登録'!$A$4:$H$153,7))</f>
      </c>
      <c r="J29" s="113">
        <f>IF($C29="","",VLOOKUP($C29,'②登録'!$A$4:$H$153,8))</f>
      </c>
      <c r="K29" s="115"/>
      <c r="L29" s="29"/>
      <c r="M29" s="128"/>
    </row>
    <row r="30" spans="1:13" ht="21" customHeight="1">
      <c r="A30" s="146"/>
      <c r="B30" s="230" t="s">
        <v>79</v>
      </c>
      <c r="C30" s="186"/>
      <c r="D30" s="179">
        <f>IF($C30="","",IF(VLOOKUP($C30,'②登録'!$A$4:$H$153,2)="","",VLOOKUP($C30,'②登録'!$A$4:$H$153,2)))</f>
      </c>
      <c r="E30" s="180">
        <f>IF($C30="","",VLOOKUP($C30,'②登録'!$A$4:$H$153,3))</f>
      </c>
      <c r="F30" s="180">
        <f>IF($C30="","",VLOOKUP($C30,'②登録'!$A$4:$H$153,4))</f>
      </c>
      <c r="G30" s="180">
        <f>IF($C30="","",VLOOKUP($C30,'②登録'!$A$4:$H$153,5))</f>
      </c>
      <c r="H30" s="180">
        <f>IF($C30="","",VLOOKUP($C30,'②登録'!$A$4:$H$153,6))</f>
      </c>
      <c r="I30" s="181">
        <f>IF($C30="","",VLOOKUP($C30,'②登録'!$A$4:$H$153,7))</f>
      </c>
      <c r="J30" s="182">
        <f>IF($C30="","",VLOOKUP($C30,'②登録'!$A$4:$H$153,8))</f>
      </c>
      <c r="K30" s="183"/>
      <c r="L30" s="29"/>
      <c r="M30" s="128"/>
    </row>
    <row r="31" spans="1:13" ht="21" customHeight="1" thickBot="1">
      <c r="A31" s="146"/>
      <c r="B31" s="230"/>
      <c r="C31" s="187"/>
      <c r="D31" s="174">
        <f>IF($C31="","",IF(VLOOKUP($C31,'②登録'!$A$4:$H$153,2)="","",VLOOKUP($C31,'②登録'!$A$4:$H$153,2)))</f>
      </c>
      <c r="E31" s="175">
        <f>IF($C31="","",VLOOKUP($C31,'②登録'!$A$4:$H$153,3))</f>
      </c>
      <c r="F31" s="175">
        <f>IF($C31="","",VLOOKUP($C31,'②登録'!$A$4:$H$153,4))</f>
      </c>
      <c r="G31" s="175">
        <f>IF($C31="","",VLOOKUP($C31,'②登録'!$A$4:$H$153,5))</f>
      </c>
      <c r="H31" s="175">
        <f>IF($C31="","",VLOOKUP($C31,'②登録'!$A$4:$H$153,6))</f>
      </c>
      <c r="I31" s="176">
        <f>IF($C31="","",VLOOKUP($C31,'②登録'!$A$4:$H$153,7))</f>
      </c>
      <c r="J31" s="177">
        <f>IF($C31="","",VLOOKUP($C31,'②登録'!$A$4:$H$153,8))</f>
      </c>
      <c r="K31" s="178"/>
      <c r="L31" s="29"/>
      <c r="M31" s="128"/>
    </row>
    <row r="32" spans="1:13" ht="21" customHeight="1">
      <c r="A32" s="146"/>
      <c r="B32" s="228" t="s">
        <v>80</v>
      </c>
      <c r="C32" s="184"/>
      <c r="D32" s="105">
        <f>IF($C32="","",IF(VLOOKUP($C32,'②登録'!$A$4:$H$153,2)="","",VLOOKUP($C32,'②登録'!$A$4:$H$153,2)))</f>
      </c>
      <c r="E32" s="106">
        <f>IF($C32="","",VLOOKUP($C32,'②登録'!$A$4:$H$153,3))</f>
      </c>
      <c r="F32" s="106">
        <f>IF($C32="","",VLOOKUP($C32,'②登録'!$A$4:$H$153,4))</f>
      </c>
      <c r="G32" s="106">
        <f>IF($C32="","",VLOOKUP($C32,'②登録'!$A$4:$H$153,5))</f>
      </c>
      <c r="H32" s="106">
        <f>IF($C32="","",VLOOKUP($C32,'②登録'!$A$4:$H$153,6))</f>
      </c>
      <c r="I32" s="107">
        <f>IF($C32="","",VLOOKUP($C32,'②登録'!$A$4:$H$153,7))</f>
      </c>
      <c r="J32" s="108">
        <f>IF($C32="","",VLOOKUP($C32,'②登録'!$A$4:$H$153,8))</f>
      </c>
      <c r="K32" s="114"/>
      <c r="L32" s="29"/>
      <c r="M32" s="128"/>
    </row>
    <row r="33" spans="1:13" ht="21" customHeight="1" thickBot="1">
      <c r="A33" s="146"/>
      <c r="B33" s="229"/>
      <c r="C33" s="185"/>
      <c r="D33" s="110">
        <f>IF($C33="","",IF(VLOOKUP($C33,'②登録'!$A$4:$H$153,2)="","",VLOOKUP($C33,'②登録'!$A$4:$H$153,2)))</f>
      </c>
      <c r="E33" s="111">
        <f>IF($C33="","",VLOOKUP($C33,'②登録'!$A$4:$H$153,3))</f>
      </c>
      <c r="F33" s="111">
        <f>IF($C33="","",VLOOKUP($C33,'②登録'!$A$4:$H$153,4))</f>
      </c>
      <c r="G33" s="111">
        <f>IF($C33="","",VLOOKUP($C33,'②登録'!$A$4:$H$153,5))</f>
      </c>
      <c r="H33" s="111">
        <f>IF($C33="","",VLOOKUP($C33,'②登録'!$A$4:$H$153,6))</f>
      </c>
      <c r="I33" s="112">
        <f>IF($C33="","",VLOOKUP($C33,'②登録'!$A$4:$H$153,7))</f>
      </c>
      <c r="J33" s="113">
        <f>IF($C33="","",VLOOKUP($C33,'②登録'!$A$4:$H$153,8))</f>
      </c>
      <c r="K33" s="115"/>
      <c r="L33" s="29"/>
      <c r="M33" s="128"/>
    </row>
    <row r="34" spans="1:13" ht="21" customHeight="1">
      <c r="A34" s="146"/>
      <c r="B34" s="230" t="s">
        <v>81</v>
      </c>
      <c r="C34" s="186"/>
      <c r="D34" s="179">
        <f>IF($C34="","",IF(VLOOKUP($C34,'②登録'!$A$4:$H$153,2)="","",VLOOKUP($C34,'②登録'!$A$4:$H$153,2)))</f>
      </c>
      <c r="E34" s="180">
        <f>IF($C34="","",VLOOKUP($C34,'②登録'!$A$4:$H$153,3))</f>
      </c>
      <c r="F34" s="180">
        <f>IF($C34="","",VLOOKUP($C34,'②登録'!$A$4:$H$153,4))</f>
      </c>
      <c r="G34" s="180">
        <f>IF($C34="","",VLOOKUP($C34,'②登録'!$A$4:$H$153,5))</f>
      </c>
      <c r="H34" s="180">
        <f>IF($C34="","",VLOOKUP($C34,'②登録'!$A$4:$H$153,6))</f>
      </c>
      <c r="I34" s="181">
        <f>IF($C34="","",VLOOKUP($C34,'②登録'!$A$4:$H$153,7))</f>
      </c>
      <c r="J34" s="182">
        <f>IF($C34="","",VLOOKUP($C34,'②登録'!$A$4:$H$153,8))</f>
      </c>
      <c r="K34" s="183"/>
      <c r="L34" s="29"/>
      <c r="M34" s="128"/>
    </row>
    <row r="35" spans="1:13" ht="21" customHeight="1" thickBot="1">
      <c r="A35" s="146"/>
      <c r="B35" s="230"/>
      <c r="C35" s="187"/>
      <c r="D35" s="174">
        <f>IF($C35="","",IF(VLOOKUP($C35,'②登録'!$A$4:$H$153,2)="","",VLOOKUP($C35,'②登録'!$A$4:$H$153,2)))</f>
      </c>
      <c r="E35" s="175">
        <f>IF($C35="","",VLOOKUP($C35,'②登録'!$A$4:$H$153,3))</f>
      </c>
      <c r="F35" s="175">
        <f>IF($C35="","",VLOOKUP($C35,'②登録'!$A$4:$H$153,4))</f>
      </c>
      <c r="G35" s="175">
        <f>IF($C35="","",VLOOKUP($C35,'②登録'!$A$4:$H$153,5))</f>
      </c>
      <c r="H35" s="175">
        <f>IF($C35="","",VLOOKUP($C35,'②登録'!$A$4:$H$153,6))</f>
      </c>
      <c r="I35" s="176">
        <f>IF($C35="","",VLOOKUP($C35,'②登録'!$A$4:$H$153,7))</f>
      </c>
      <c r="J35" s="177">
        <f>IF($C35="","",VLOOKUP($C35,'②登録'!$A$4:$H$153,8))</f>
      </c>
      <c r="K35" s="178"/>
      <c r="L35" s="29"/>
      <c r="M35" s="128"/>
    </row>
    <row r="36" spans="1:13" ht="21" customHeight="1">
      <c r="A36" s="146"/>
      <c r="B36" s="228" t="s">
        <v>82</v>
      </c>
      <c r="C36" s="184"/>
      <c r="D36" s="105">
        <f>IF($C36="","",IF(VLOOKUP($C36,'②登録'!$A$4:$H$153,2)="","",VLOOKUP($C36,'②登録'!$A$4:$H$153,2)))</f>
      </c>
      <c r="E36" s="106">
        <f>IF($C36="","",VLOOKUP($C36,'②登録'!$A$4:$H$153,3))</f>
      </c>
      <c r="F36" s="106">
        <f>IF($C36="","",VLOOKUP($C36,'②登録'!$A$4:$H$153,4))</f>
      </c>
      <c r="G36" s="106">
        <f>IF($C36="","",VLOOKUP($C36,'②登録'!$A$4:$H$153,5))</f>
      </c>
      <c r="H36" s="106">
        <f>IF($C36="","",VLOOKUP($C36,'②登録'!$A$4:$H$153,6))</f>
      </c>
      <c r="I36" s="107">
        <f>IF($C36="","",VLOOKUP($C36,'②登録'!$A$4:$H$153,7))</f>
      </c>
      <c r="J36" s="108">
        <f>IF($C36="","",VLOOKUP($C36,'②登録'!$A$4:$H$153,8))</f>
      </c>
      <c r="K36" s="114"/>
      <c r="L36" s="29"/>
      <c r="M36" s="128"/>
    </row>
    <row r="37" spans="1:13" ht="21" customHeight="1" thickBot="1">
      <c r="A37" s="146"/>
      <c r="B37" s="229"/>
      <c r="C37" s="185"/>
      <c r="D37" s="110">
        <f>IF($C37="","",IF(VLOOKUP($C37,'②登録'!$A$4:$H$153,2)="","",VLOOKUP($C37,'②登録'!$A$4:$H$153,2)))</f>
      </c>
      <c r="E37" s="111">
        <f>IF($C37="","",VLOOKUP($C37,'②登録'!$A$4:$H$153,3))</f>
      </c>
      <c r="F37" s="111">
        <f>IF($C37="","",VLOOKUP($C37,'②登録'!$A$4:$H$153,4))</f>
      </c>
      <c r="G37" s="111">
        <f>IF($C37="","",VLOOKUP($C37,'②登録'!$A$4:$H$153,5))</f>
      </c>
      <c r="H37" s="111">
        <f>IF($C37="","",VLOOKUP($C37,'②登録'!$A$4:$H$153,6))</f>
      </c>
      <c r="I37" s="112">
        <f>IF($C37="","",VLOOKUP($C37,'②登録'!$A$4:$H$153,7))</f>
      </c>
      <c r="J37" s="113">
        <f>IF($C37="","",VLOOKUP($C37,'②登録'!$A$4:$H$153,8))</f>
      </c>
      <c r="K37" s="115"/>
      <c r="L37" s="29"/>
      <c r="M37" s="128"/>
    </row>
    <row r="38" spans="1:13" ht="21" customHeight="1">
      <c r="A38" s="146"/>
      <c r="B38" s="230" t="s">
        <v>83</v>
      </c>
      <c r="C38" s="186"/>
      <c r="D38" s="179">
        <f>IF($C38="","",IF(VLOOKUP($C38,'②登録'!$A$4:$H$153,2)="","",VLOOKUP($C38,'②登録'!$A$4:$H$153,2)))</f>
      </c>
      <c r="E38" s="180">
        <f>IF($C38="","",VLOOKUP($C38,'②登録'!$A$4:$H$153,3))</f>
      </c>
      <c r="F38" s="180">
        <f>IF($C38="","",VLOOKUP($C38,'②登録'!$A$4:$H$153,4))</f>
      </c>
      <c r="G38" s="180">
        <f>IF($C38="","",VLOOKUP($C38,'②登録'!$A$4:$H$153,5))</f>
      </c>
      <c r="H38" s="180">
        <f>IF($C38="","",VLOOKUP($C38,'②登録'!$A$4:$H$153,6))</f>
      </c>
      <c r="I38" s="181">
        <f>IF($C38="","",VLOOKUP($C38,'②登録'!$A$4:$H$153,7))</f>
      </c>
      <c r="J38" s="182">
        <f>IF($C38="","",VLOOKUP($C38,'②登録'!$A$4:$H$153,8))</f>
      </c>
      <c r="K38" s="183"/>
      <c r="L38" s="29"/>
      <c r="M38" s="128"/>
    </row>
    <row r="39" spans="1:13" ht="21" customHeight="1" thickBot="1">
      <c r="A39" s="146"/>
      <c r="B39" s="230"/>
      <c r="C39" s="187"/>
      <c r="D39" s="174">
        <f>IF($C39="","",IF(VLOOKUP($C39,'②登録'!$A$4:$H$153,2)="","",VLOOKUP($C39,'②登録'!$A$4:$H$153,2)))</f>
      </c>
      <c r="E39" s="175">
        <f>IF($C39="","",VLOOKUP($C39,'②登録'!$A$4:$H$153,3))</f>
      </c>
      <c r="F39" s="175">
        <f>IF($C39="","",VLOOKUP($C39,'②登録'!$A$4:$H$153,4))</f>
      </c>
      <c r="G39" s="175">
        <f>IF($C39="","",VLOOKUP($C39,'②登録'!$A$4:$H$153,5))</f>
      </c>
      <c r="H39" s="175">
        <f>IF($C39="","",VLOOKUP($C39,'②登録'!$A$4:$H$153,6))</f>
      </c>
      <c r="I39" s="176">
        <f>IF($C39="","",VLOOKUP($C39,'②登録'!$A$4:$H$153,7))</f>
      </c>
      <c r="J39" s="177">
        <f>IF($C39="","",VLOOKUP($C39,'②登録'!$A$4:$H$153,8))</f>
      </c>
      <c r="K39" s="178"/>
      <c r="L39" s="29"/>
      <c r="M39" s="128"/>
    </row>
    <row r="40" spans="1:13" ht="21" customHeight="1">
      <c r="A40" s="146"/>
      <c r="B40" s="228" t="s">
        <v>84</v>
      </c>
      <c r="C40" s="184"/>
      <c r="D40" s="105">
        <f>IF($C40="","",IF(VLOOKUP($C40,'②登録'!$A$4:$H$153,2)="","",VLOOKUP($C40,'②登録'!$A$4:$H$153,2)))</f>
      </c>
      <c r="E40" s="106">
        <f>IF($C40="","",VLOOKUP($C40,'②登録'!$A$4:$H$153,3))</f>
      </c>
      <c r="F40" s="106">
        <f>IF($C40="","",VLOOKUP($C40,'②登録'!$A$4:$H$153,4))</f>
      </c>
      <c r="G40" s="106">
        <f>IF($C40="","",VLOOKUP($C40,'②登録'!$A$4:$H$153,5))</f>
      </c>
      <c r="H40" s="106">
        <f>IF($C40="","",VLOOKUP($C40,'②登録'!$A$4:$H$153,6))</f>
      </c>
      <c r="I40" s="107">
        <f>IF($C40="","",VLOOKUP($C40,'②登録'!$A$4:$H$153,7))</f>
      </c>
      <c r="J40" s="108">
        <f>IF($C40="","",VLOOKUP($C40,'②登録'!$A$4:$H$153,8))</f>
      </c>
      <c r="K40" s="114"/>
      <c r="L40" s="29"/>
      <c r="M40" s="128"/>
    </row>
    <row r="41" spans="1:13" ht="21" customHeight="1" thickBot="1">
      <c r="A41" s="147"/>
      <c r="B41" s="229"/>
      <c r="C41" s="185"/>
      <c r="D41" s="110">
        <f>IF($C41="","",IF(VLOOKUP($C41,'②登録'!$A$4:$H$153,2)="","",VLOOKUP($C41,'②登録'!$A$4:$H$153,2)))</f>
      </c>
      <c r="E41" s="111">
        <f>IF($C41="","",VLOOKUP($C41,'②登録'!$A$4:$H$153,3))</f>
      </c>
      <c r="F41" s="111">
        <f>IF($C41="","",VLOOKUP($C41,'②登録'!$A$4:$H$153,4))</f>
      </c>
      <c r="G41" s="111">
        <f>IF($C41="","",VLOOKUP($C41,'②登録'!$A$4:$H$153,5))</f>
      </c>
      <c r="H41" s="111">
        <f>IF($C41="","",VLOOKUP($C41,'②登録'!$A$4:$H$153,6))</f>
      </c>
      <c r="I41" s="112">
        <f>IF($C41="","",VLOOKUP($C41,'②登録'!$A$4:$H$153,7))</f>
      </c>
      <c r="J41" s="113">
        <f>IF($C41="","",VLOOKUP($C41,'②登録'!$A$4:$H$153,8))</f>
      </c>
      <c r="K41" s="115"/>
      <c r="L41" s="51"/>
      <c r="M41" s="128"/>
    </row>
    <row r="42" spans="1:13" ht="15" customHeight="1" thickBot="1">
      <c r="A42" s="133"/>
      <c r="B42" s="134"/>
      <c r="C42" s="134"/>
      <c r="D42" s="135"/>
      <c r="E42" s="136"/>
      <c r="F42" s="136"/>
      <c r="G42" s="136"/>
      <c r="H42" s="136"/>
      <c r="I42" s="142"/>
      <c r="J42" s="142"/>
      <c r="K42" s="142"/>
      <c r="L42" s="51"/>
      <c r="M42" s="128"/>
    </row>
    <row r="43" spans="1:13" ht="21" customHeight="1" thickBot="1">
      <c r="A43" s="133"/>
      <c r="B43" s="134"/>
      <c r="C43" s="224" t="s">
        <v>126</v>
      </c>
      <c r="D43" s="225"/>
      <c r="E43" s="93">
        <f>IF(C12="","",COUNTA(C12:C41)/2)</f>
      </c>
      <c r="F43" s="171" t="s">
        <v>128</v>
      </c>
      <c r="G43" s="226" t="s">
        <v>127</v>
      </c>
      <c r="H43" s="227"/>
      <c r="I43" s="227"/>
      <c r="J43" s="95">
        <f>IF(E43="","",E43*1000)</f>
      </c>
      <c r="K43" s="172" t="s">
        <v>85</v>
      </c>
      <c r="L43" s="51"/>
      <c r="M43" s="128"/>
    </row>
    <row r="44" spans="1:13" ht="5.25" customHeight="1">
      <c r="A44" s="128"/>
      <c r="B44" s="137"/>
      <c r="C44" s="137"/>
      <c r="D44" s="138"/>
      <c r="E44" s="139"/>
      <c r="F44" s="139"/>
      <c r="G44" s="139"/>
      <c r="H44" s="140"/>
      <c r="I44" s="138"/>
      <c r="J44" s="141"/>
      <c r="K44" s="137"/>
      <c r="L44" s="51"/>
      <c r="M44" s="128"/>
    </row>
  </sheetData>
  <sheetProtection sheet="1" selectLockedCells="1"/>
  <mergeCells count="35">
    <mergeCell ref="B40:B41"/>
    <mergeCell ref="B24:B25"/>
    <mergeCell ref="B26:B27"/>
    <mergeCell ref="B28:B29"/>
    <mergeCell ref="B30:B31"/>
    <mergeCell ref="B32:B33"/>
    <mergeCell ref="B34:B35"/>
    <mergeCell ref="B20:B21"/>
    <mergeCell ref="B22:B23"/>
    <mergeCell ref="B36:B37"/>
    <mergeCell ref="B38:B39"/>
    <mergeCell ref="B12:B13"/>
    <mergeCell ref="B14:B15"/>
    <mergeCell ref="B16:B17"/>
    <mergeCell ref="B18:B19"/>
    <mergeCell ref="I10:I11"/>
    <mergeCell ref="J10:J11"/>
    <mergeCell ref="K10:K11"/>
    <mergeCell ref="C43:D43"/>
    <mergeCell ref="G43:I43"/>
    <mergeCell ref="E10:E11"/>
    <mergeCell ref="F10:F11"/>
    <mergeCell ref="G10:G11"/>
    <mergeCell ref="H10:H11"/>
    <mergeCell ref="B8:C8"/>
    <mergeCell ref="B10:B11"/>
    <mergeCell ref="C10:C11"/>
    <mergeCell ref="D10:D11"/>
    <mergeCell ref="A2:K2"/>
    <mergeCell ref="A4:A6"/>
    <mergeCell ref="C4:G4"/>
    <mergeCell ref="I4:J4"/>
    <mergeCell ref="C5:J5"/>
    <mergeCell ref="C6:E6"/>
    <mergeCell ref="H6:K6"/>
  </mergeCells>
  <dataValidations count="1">
    <dataValidation type="list" allowBlank="1" showInputMessage="1" showErrorMessage="1" sqref="I7:I9 I44:I65536 I12:I41">
      <formula1>"男性,女性"</formula1>
    </dataValidation>
  </dataValidations>
  <printOptions/>
  <pageMargins left="0.35433070866141736" right="0.4330708661417323" top="0.3937007874015748" bottom="0.3937007874015748" header="0.31496062992125984" footer="0.1968503937007874"/>
  <pageSetup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A1:BA44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50" width="1.75390625" style="0" customWidth="1"/>
    <col min="51" max="52" width="1.625" style="0" customWidth="1"/>
  </cols>
  <sheetData>
    <row r="1" spans="1:52" ht="2.25" customHeight="1">
      <c r="A1" s="30"/>
      <c r="B1" s="31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  <c r="AY1" s="33"/>
      <c r="AZ1" s="33"/>
    </row>
    <row r="2" spans="1:52" ht="3" customHeight="1">
      <c r="A2" s="30"/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V2" s="121"/>
      <c r="W2" s="121"/>
      <c r="X2" s="121"/>
      <c r="Y2" s="121"/>
      <c r="Z2" s="121"/>
      <c r="AA2" s="121"/>
      <c r="AB2" s="121"/>
      <c r="AC2" s="121"/>
      <c r="AD2" s="121"/>
      <c r="AE2" s="121"/>
      <c r="AF2" s="121"/>
      <c r="AG2" s="121"/>
      <c r="AH2" s="121"/>
      <c r="AI2" s="121"/>
      <c r="AJ2" s="121"/>
      <c r="AK2" s="121"/>
      <c r="AL2" s="121"/>
      <c r="AM2" s="121"/>
      <c r="AN2" s="121"/>
      <c r="AO2" s="121"/>
      <c r="AP2" s="121"/>
      <c r="AQ2" s="121"/>
      <c r="AR2" s="121"/>
      <c r="AS2" s="121"/>
      <c r="AT2" s="121"/>
      <c r="AU2" s="121"/>
      <c r="AV2" s="121"/>
      <c r="AW2" s="121"/>
      <c r="AX2" s="121"/>
      <c r="AY2" s="121"/>
      <c r="AZ2" s="82"/>
    </row>
    <row r="3" spans="1:53" ht="21" customHeight="1">
      <c r="A3" s="231" t="s">
        <v>100</v>
      </c>
      <c r="B3" s="231"/>
      <c r="C3" s="231"/>
      <c r="D3" s="231"/>
      <c r="E3" s="231"/>
      <c r="F3" s="231"/>
      <c r="G3" s="231"/>
      <c r="H3" s="231"/>
      <c r="I3" s="231"/>
      <c r="J3" s="231"/>
      <c r="K3" s="231"/>
      <c r="L3" s="231"/>
      <c r="M3" s="231"/>
      <c r="N3" s="231"/>
      <c r="O3" s="231"/>
      <c r="P3" s="231"/>
      <c r="Q3" s="231"/>
      <c r="R3" s="231"/>
      <c r="S3" s="231"/>
      <c r="T3" s="231"/>
      <c r="U3" s="231"/>
      <c r="V3" s="231"/>
      <c r="W3" s="231"/>
      <c r="X3" s="231"/>
      <c r="Y3" s="231"/>
      <c r="Z3" s="231"/>
      <c r="AA3" s="231"/>
      <c r="AB3" s="231"/>
      <c r="AC3" s="231"/>
      <c r="AD3" s="231"/>
      <c r="AE3" s="231"/>
      <c r="AF3" s="231"/>
      <c r="AG3" s="231"/>
      <c r="AH3" s="231"/>
      <c r="AI3" s="231"/>
      <c r="AJ3" s="231"/>
      <c r="AK3" s="231"/>
      <c r="AL3" s="231"/>
      <c r="AM3" s="231"/>
      <c r="AN3" s="231"/>
      <c r="AO3" s="231"/>
      <c r="AP3" s="231"/>
      <c r="AQ3" s="231"/>
      <c r="AR3" s="231"/>
      <c r="AS3" s="231"/>
      <c r="AT3" s="231"/>
      <c r="AU3" s="231"/>
      <c r="AV3" s="231"/>
      <c r="AW3" s="231"/>
      <c r="AX3" s="231"/>
      <c r="AY3" s="231"/>
      <c r="AZ3" s="83"/>
      <c r="BA3" s="42"/>
    </row>
    <row r="4" spans="1:52" ht="5.25" customHeight="1" thickBot="1">
      <c r="A4" s="33"/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82"/>
    </row>
    <row r="5" spans="1:52" ht="22.5" customHeight="1" thickBot="1">
      <c r="A5" s="232" t="s">
        <v>117</v>
      </c>
      <c r="B5" s="233"/>
      <c r="C5" s="233"/>
      <c r="D5" s="234"/>
      <c r="E5" s="121"/>
      <c r="F5" s="241" t="s">
        <v>6</v>
      </c>
      <c r="G5" s="242"/>
      <c r="H5" s="242"/>
      <c r="I5" s="242"/>
      <c r="J5" s="242"/>
      <c r="K5" s="242"/>
      <c r="L5" s="243">
        <f>IF('③男市D入力'!C4="","",'③男市D入力'!C4)</f>
      </c>
      <c r="M5" s="244"/>
      <c r="N5" s="244"/>
      <c r="O5" s="244"/>
      <c r="P5" s="244"/>
      <c r="Q5" s="244"/>
      <c r="R5" s="244"/>
      <c r="S5" s="244"/>
      <c r="T5" s="244"/>
      <c r="U5" s="244"/>
      <c r="V5" s="244"/>
      <c r="W5" s="244"/>
      <c r="X5" s="244"/>
      <c r="Y5" s="244"/>
      <c r="Z5" s="244"/>
      <c r="AA5" s="244"/>
      <c r="AB5" s="244"/>
      <c r="AC5" s="244"/>
      <c r="AD5" s="244"/>
      <c r="AE5" s="244"/>
      <c r="AF5" s="244"/>
      <c r="AG5" s="244"/>
      <c r="AH5" s="244"/>
      <c r="AI5" s="245"/>
      <c r="AJ5" s="122"/>
      <c r="AK5" s="123"/>
      <c r="AL5" s="123"/>
      <c r="AM5" s="123"/>
      <c r="AN5" s="123"/>
      <c r="AO5" s="123"/>
      <c r="AP5" s="123"/>
      <c r="AQ5" s="123"/>
      <c r="AR5" s="123"/>
      <c r="AS5" s="124"/>
      <c r="AT5" s="246"/>
      <c r="AU5" s="246"/>
      <c r="AV5" s="246"/>
      <c r="AW5" s="246"/>
      <c r="AX5" s="246"/>
      <c r="AY5" s="33"/>
      <c r="AZ5" s="82"/>
    </row>
    <row r="6" spans="1:52" ht="21" customHeight="1" thickBot="1">
      <c r="A6" s="235"/>
      <c r="B6" s="236"/>
      <c r="C6" s="236"/>
      <c r="D6" s="237"/>
      <c r="E6" s="121"/>
      <c r="F6" s="247" t="s">
        <v>7</v>
      </c>
      <c r="G6" s="248"/>
      <c r="H6" s="248"/>
      <c r="I6" s="248"/>
      <c r="J6" s="248"/>
      <c r="K6" s="248"/>
      <c r="L6" s="249">
        <f>IF('③男市D入力'!C5="","",'③男市D入力'!C5)</f>
      </c>
      <c r="M6" s="250"/>
      <c r="N6" s="250"/>
      <c r="O6" s="250"/>
      <c r="P6" s="250"/>
      <c r="Q6" s="250"/>
      <c r="R6" s="250"/>
      <c r="S6" s="250"/>
      <c r="T6" s="250"/>
      <c r="U6" s="250"/>
      <c r="V6" s="250"/>
      <c r="W6" s="250"/>
      <c r="X6" s="250"/>
      <c r="Y6" s="250"/>
      <c r="Z6" s="250"/>
      <c r="AA6" s="250"/>
      <c r="AB6" s="250"/>
      <c r="AC6" s="250"/>
      <c r="AD6" s="251"/>
      <c r="AE6" s="251"/>
      <c r="AF6" s="251"/>
      <c r="AG6" s="251"/>
      <c r="AH6" s="251"/>
      <c r="AI6" s="251"/>
      <c r="AJ6" s="251"/>
      <c r="AK6" s="251"/>
      <c r="AL6" s="251"/>
      <c r="AM6" s="251"/>
      <c r="AN6" s="251"/>
      <c r="AO6" s="251"/>
      <c r="AP6" s="251"/>
      <c r="AQ6" s="251"/>
      <c r="AR6" s="252"/>
      <c r="AS6" s="124"/>
      <c r="AT6" s="253"/>
      <c r="AU6" s="253"/>
      <c r="AV6" s="253"/>
      <c r="AW6" s="253"/>
      <c r="AX6" s="253"/>
      <c r="AY6" s="33"/>
      <c r="AZ6" s="82"/>
    </row>
    <row r="7" spans="1:52" ht="33.75" customHeight="1" thickBot="1">
      <c r="A7" s="238"/>
      <c r="B7" s="239"/>
      <c r="C7" s="239"/>
      <c r="D7" s="240"/>
      <c r="E7" s="33"/>
      <c r="F7" s="254" t="s">
        <v>101</v>
      </c>
      <c r="G7" s="255"/>
      <c r="H7" s="255"/>
      <c r="I7" s="255"/>
      <c r="J7" s="255"/>
      <c r="K7" s="255"/>
      <c r="L7" s="255"/>
      <c r="M7" s="255"/>
      <c r="N7" s="256">
        <f>IF('③男市D入力'!C6="","",'③男市D入力'!C6)</f>
      </c>
      <c r="O7" s="257"/>
      <c r="P7" s="257"/>
      <c r="Q7" s="257"/>
      <c r="R7" s="257"/>
      <c r="S7" s="257"/>
      <c r="T7" s="257"/>
      <c r="U7" s="257"/>
      <c r="V7" s="257"/>
      <c r="W7" s="257"/>
      <c r="X7" s="257"/>
      <c r="Y7" s="257"/>
      <c r="Z7" s="257"/>
      <c r="AA7" s="258" t="s">
        <v>102</v>
      </c>
      <c r="AB7" s="259"/>
      <c r="AC7" s="260"/>
      <c r="AD7" s="254" t="s">
        <v>116</v>
      </c>
      <c r="AE7" s="255"/>
      <c r="AF7" s="255"/>
      <c r="AG7" s="261"/>
      <c r="AH7" s="257">
        <f>IF('③男市D入力'!H6="","",'③男市D入力'!H6)</f>
      </c>
      <c r="AI7" s="257"/>
      <c r="AJ7" s="257"/>
      <c r="AK7" s="257"/>
      <c r="AL7" s="257"/>
      <c r="AM7" s="257"/>
      <c r="AN7" s="257"/>
      <c r="AO7" s="257"/>
      <c r="AP7" s="257"/>
      <c r="AQ7" s="257"/>
      <c r="AR7" s="257"/>
      <c r="AS7" s="257"/>
      <c r="AT7" s="257"/>
      <c r="AU7" s="257"/>
      <c r="AV7" s="257"/>
      <c r="AW7" s="262"/>
      <c r="AX7" s="125"/>
      <c r="AY7" s="33"/>
      <c r="AZ7" s="82"/>
    </row>
    <row r="8" spans="1:52" ht="5.25" customHeight="1" thickBot="1">
      <c r="A8" s="33"/>
      <c r="B8" s="33"/>
      <c r="C8" s="33"/>
      <c r="D8" s="33"/>
      <c r="E8" s="33"/>
      <c r="F8" s="33"/>
      <c r="G8" s="33"/>
      <c r="H8" s="125"/>
      <c r="I8" s="125"/>
      <c r="J8" s="125"/>
      <c r="K8" s="125"/>
      <c r="L8" s="125"/>
      <c r="M8" s="125"/>
      <c r="N8" s="125"/>
      <c r="O8" s="125"/>
      <c r="P8" s="125"/>
      <c r="Q8" s="125"/>
      <c r="R8" s="125"/>
      <c r="S8" s="125"/>
      <c r="T8" s="125"/>
      <c r="U8" s="125"/>
      <c r="V8" s="125"/>
      <c r="W8" s="125"/>
      <c r="X8" s="125"/>
      <c r="Y8" s="125"/>
      <c r="Z8" s="125"/>
      <c r="AA8" s="125"/>
      <c r="AB8" s="125"/>
      <c r="AC8" s="125"/>
      <c r="AD8" s="125"/>
      <c r="AE8" s="125"/>
      <c r="AF8" s="125"/>
      <c r="AG8" s="125"/>
      <c r="AH8" s="126"/>
      <c r="AI8" s="126"/>
      <c r="AJ8" s="126"/>
      <c r="AK8" s="126"/>
      <c r="AL8" s="126"/>
      <c r="AM8" s="126"/>
      <c r="AN8" s="126"/>
      <c r="AO8" s="126"/>
      <c r="AP8" s="126"/>
      <c r="AQ8" s="127"/>
      <c r="AR8" s="127"/>
      <c r="AS8" s="127"/>
      <c r="AT8" s="127"/>
      <c r="AU8" s="127"/>
      <c r="AV8" s="127"/>
      <c r="AW8" s="127"/>
      <c r="AX8" s="127"/>
      <c r="AY8" s="33"/>
      <c r="AZ8" s="82"/>
    </row>
    <row r="9" spans="1:52" ht="0" customHeight="1" hidden="1" thickBot="1">
      <c r="A9" s="82"/>
      <c r="B9" s="80"/>
      <c r="C9" s="80"/>
      <c r="D9" s="80"/>
      <c r="E9" s="80"/>
      <c r="F9" s="80"/>
      <c r="G9" s="263" t="s">
        <v>125</v>
      </c>
      <c r="H9" s="264"/>
      <c r="I9" s="264"/>
      <c r="J9" s="264"/>
      <c r="K9" s="264"/>
      <c r="L9" s="264"/>
      <c r="M9" s="264"/>
      <c r="N9" s="264"/>
      <c r="O9" s="264"/>
      <c r="P9" s="264"/>
      <c r="Q9" s="264"/>
      <c r="R9" s="265"/>
      <c r="S9" s="80"/>
      <c r="T9" s="80"/>
      <c r="U9" s="80"/>
      <c r="V9" s="80"/>
      <c r="W9" s="80"/>
      <c r="X9" s="80"/>
      <c r="Y9" s="80"/>
      <c r="Z9" s="80"/>
      <c r="AA9" s="80"/>
      <c r="AB9" s="80"/>
      <c r="AC9" s="102"/>
      <c r="AD9" s="102"/>
      <c r="AE9" s="102"/>
      <c r="AF9" s="102"/>
      <c r="AG9" s="102"/>
      <c r="AH9" s="102"/>
      <c r="AI9" s="102"/>
      <c r="AJ9" s="102"/>
      <c r="AK9" s="102"/>
      <c r="AL9" s="102"/>
      <c r="AM9" s="102"/>
      <c r="AN9" s="102"/>
      <c r="AO9" s="102"/>
      <c r="AP9" s="102"/>
      <c r="AQ9" s="103"/>
      <c r="AR9" s="103"/>
      <c r="AS9" s="103"/>
      <c r="AT9" s="101"/>
      <c r="AU9" s="101"/>
      <c r="AV9" s="101"/>
      <c r="AW9" s="80"/>
      <c r="AX9" s="80"/>
      <c r="AY9" s="33"/>
      <c r="AZ9" s="82"/>
    </row>
    <row r="10" spans="1:52" ht="23.25" customHeight="1" thickBot="1">
      <c r="A10" s="33"/>
      <c r="B10" s="30"/>
      <c r="C10" s="30"/>
      <c r="D10" s="30"/>
      <c r="E10" s="30"/>
      <c r="F10" s="30"/>
      <c r="G10" s="266"/>
      <c r="H10" s="267"/>
      <c r="I10" s="267"/>
      <c r="J10" s="267"/>
      <c r="K10" s="267"/>
      <c r="L10" s="267"/>
      <c r="M10" s="267"/>
      <c r="N10" s="267"/>
      <c r="O10" s="267"/>
      <c r="P10" s="267"/>
      <c r="Q10" s="267"/>
      <c r="R10" s="268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269" t="s">
        <v>129</v>
      </c>
      <c r="AD10" s="270"/>
      <c r="AE10" s="270"/>
      <c r="AF10" s="270"/>
      <c r="AG10" s="270"/>
      <c r="AH10" s="270"/>
      <c r="AI10" s="270"/>
      <c r="AJ10" s="270"/>
      <c r="AK10" s="270"/>
      <c r="AL10" s="270"/>
      <c r="AM10" s="270"/>
      <c r="AN10" s="270"/>
      <c r="AO10" s="270"/>
      <c r="AP10" s="270"/>
      <c r="AQ10" s="271">
        <f>'③男市D入力'!E43</f>
      </c>
      <c r="AR10" s="271"/>
      <c r="AS10" s="271"/>
      <c r="AT10" s="272" t="s">
        <v>130</v>
      </c>
      <c r="AU10" s="272"/>
      <c r="AV10" s="273"/>
      <c r="AW10" s="30"/>
      <c r="AX10" s="30"/>
      <c r="AY10" s="33"/>
      <c r="AZ10" s="82"/>
    </row>
    <row r="11" spans="1:52" ht="18.75" customHeight="1" thickBot="1">
      <c r="A11" s="33"/>
      <c r="B11" s="277" t="s">
        <v>10</v>
      </c>
      <c r="C11" s="278"/>
      <c r="D11" s="278"/>
      <c r="E11" s="278"/>
      <c r="F11" s="278"/>
      <c r="G11" s="279"/>
      <c r="H11" s="280" t="s">
        <v>12</v>
      </c>
      <c r="I11" s="281"/>
      <c r="J11" s="281"/>
      <c r="K11" s="281"/>
      <c r="L11" s="281"/>
      <c r="M11" s="281"/>
      <c r="N11" s="281"/>
      <c r="O11" s="281"/>
      <c r="P11" s="281"/>
      <c r="Q11" s="281"/>
      <c r="R11" s="281"/>
      <c r="S11" s="281"/>
      <c r="T11" s="282" t="s">
        <v>15</v>
      </c>
      <c r="U11" s="281"/>
      <c r="V11" s="281"/>
      <c r="W11" s="281"/>
      <c r="X11" s="281"/>
      <c r="Y11" s="281"/>
      <c r="Z11" s="281"/>
      <c r="AA11" s="281"/>
      <c r="AB11" s="281"/>
      <c r="AC11" s="281"/>
      <c r="AD11" s="283"/>
      <c r="AE11" s="282" t="s">
        <v>11</v>
      </c>
      <c r="AF11" s="281"/>
      <c r="AG11" s="283"/>
      <c r="AH11" s="281" t="s">
        <v>13</v>
      </c>
      <c r="AI11" s="281"/>
      <c r="AJ11" s="281"/>
      <c r="AK11" s="281"/>
      <c r="AL11" s="281"/>
      <c r="AM11" s="281"/>
      <c r="AN11" s="281"/>
      <c r="AO11" s="281"/>
      <c r="AP11" s="281"/>
      <c r="AQ11" s="282" t="s">
        <v>14</v>
      </c>
      <c r="AR11" s="281"/>
      <c r="AS11" s="281"/>
      <c r="AT11" s="281"/>
      <c r="AU11" s="281"/>
      <c r="AV11" s="281"/>
      <c r="AW11" s="281"/>
      <c r="AX11" s="284"/>
      <c r="AY11" s="33"/>
      <c r="AZ11" s="82"/>
    </row>
    <row r="12" spans="1:52" ht="19.5" customHeight="1">
      <c r="A12" s="33"/>
      <c r="B12" s="293" t="s">
        <v>16</v>
      </c>
      <c r="C12" s="294"/>
      <c r="D12" s="294"/>
      <c r="E12" s="294"/>
      <c r="F12" s="294"/>
      <c r="G12" s="295"/>
      <c r="H12" s="299">
        <f>IF('③男市D入力'!E12="","",CONCATENATE('③男市D入力'!E12," ",'③男市D入力'!F12))</f>
      </c>
      <c r="I12" s="299"/>
      <c r="J12" s="299"/>
      <c r="K12" s="299"/>
      <c r="L12" s="299"/>
      <c r="M12" s="299"/>
      <c r="N12" s="299"/>
      <c r="O12" s="299"/>
      <c r="P12" s="299"/>
      <c r="Q12" s="299"/>
      <c r="R12" s="299"/>
      <c r="S12" s="299"/>
      <c r="T12" s="300">
        <f>IF('③男市D入力'!G12="","",CONCATENATE('③男市D入力'!G12," ",'③男市D入力'!H12))</f>
      </c>
      <c r="U12" s="299"/>
      <c r="V12" s="299"/>
      <c r="W12" s="299"/>
      <c r="X12" s="299"/>
      <c r="Y12" s="299"/>
      <c r="Z12" s="299"/>
      <c r="AA12" s="299"/>
      <c r="AB12" s="299"/>
      <c r="AC12" s="299"/>
      <c r="AD12" s="301"/>
      <c r="AE12" s="274">
        <f>IF('③男市D入力'!K12="","",'③男市D入力'!K12)</f>
      </c>
      <c r="AF12" s="275"/>
      <c r="AG12" s="302"/>
      <c r="AH12" s="303">
        <f>IF('③男市D入力'!J12="","",'③男市D入力'!J12)</f>
      </c>
      <c r="AI12" s="303"/>
      <c r="AJ12" s="303"/>
      <c r="AK12" s="303"/>
      <c r="AL12" s="303"/>
      <c r="AM12" s="303"/>
      <c r="AN12" s="303"/>
      <c r="AO12" s="303"/>
      <c r="AP12" s="303"/>
      <c r="AQ12" s="274">
        <f>IF('③男市D入力'!E12="","",IF('③男市D入力'!D12="","",'③男市D入力'!D12))</f>
      </c>
      <c r="AR12" s="275"/>
      <c r="AS12" s="275"/>
      <c r="AT12" s="275"/>
      <c r="AU12" s="275"/>
      <c r="AV12" s="275"/>
      <c r="AW12" s="275"/>
      <c r="AX12" s="276"/>
      <c r="AY12" s="33"/>
      <c r="AZ12" s="82"/>
    </row>
    <row r="13" spans="1:52" ht="19.5" customHeight="1" thickBot="1">
      <c r="A13" s="33"/>
      <c r="B13" s="296"/>
      <c r="C13" s="297"/>
      <c r="D13" s="297"/>
      <c r="E13" s="297"/>
      <c r="F13" s="297"/>
      <c r="G13" s="298"/>
      <c r="H13" s="285">
        <f>IF('③男市D入力'!E13="","",CONCATENATE('③男市D入力'!E13," ",'③男市D入力'!F13))</f>
      </c>
      <c r="I13" s="285"/>
      <c r="J13" s="285"/>
      <c r="K13" s="285"/>
      <c r="L13" s="285"/>
      <c r="M13" s="285"/>
      <c r="N13" s="285"/>
      <c r="O13" s="285"/>
      <c r="P13" s="285"/>
      <c r="Q13" s="285"/>
      <c r="R13" s="285"/>
      <c r="S13" s="285"/>
      <c r="T13" s="286">
        <f>IF('③男市D入力'!G13="","",CONCATENATE('③男市D入力'!G13," ",'③男市D入力'!H13))</f>
      </c>
      <c r="U13" s="285"/>
      <c r="V13" s="285"/>
      <c r="W13" s="285"/>
      <c r="X13" s="285"/>
      <c r="Y13" s="285"/>
      <c r="Z13" s="285"/>
      <c r="AA13" s="285"/>
      <c r="AB13" s="285"/>
      <c r="AC13" s="285"/>
      <c r="AD13" s="287"/>
      <c r="AE13" s="288">
        <f>IF('③男市D入力'!K13="","",'③男市D入力'!K13)</f>
      </c>
      <c r="AF13" s="289"/>
      <c r="AG13" s="290"/>
      <c r="AH13" s="291">
        <f>IF('③男市D入力'!J13="","",'③男市D入力'!J13)</f>
      </c>
      <c r="AI13" s="291"/>
      <c r="AJ13" s="291"/>
      <c r="AK13" s="291"/>
      <c r="AL13" s="291"/>
      <c r="AM13" s="291"/>
      <c r="AN13" s="291"/>
      <c r="AO13" s="291"/>
      <c r="AP13" s="291"/>
      <c r="AQ13" s="288">
        <f>IF('③男市D入力'!E13="","",IF('③男市D入力'!D13="","",'③男市D入力'!D13))</f>
      </c>
      <c r="AR13" s="289"/>
      <c r="AS13" s="289"/>
      <c r="AT13" s="289"/>
      <c r="AU13" s="289"/>
      <c r="AV13" s="289"/>
      <c r="AW13" s="289"/>
      <c r="AX13" s="292"/>
      <c r="AY13" s="33"/>
      <c r="AZ13" s="82"/>
    </row>
    <row r="14" spans="1:52" ht="19.5" customHeight="1">
      <c r="A14" s="33"/>
      <c r="B14" s="304" t="s">
        <v>17</v>
      </c>
      <c r="C14" s="305"/>
      <c r="D14" s="305"/>
      <c r="E14" s="305"/>
      <c r="F14" s="305"/>
      <c r="G14" s="306"/>
      <c r="H14" s="307">
        <f>IF('③男市D入力'!E14="","",CONCATENATE('③男市D入力'!E14," ",'③男市D入力'!F14))</f>
      </c>
      <c r="I14" s="307"/>
      <c r="J14" s="307"/>
      <c r="K14" s="307"/>
      <c r="L14" s="307"/>
      <c r="M14" s="307"/>
      <c r="N14" s="307"/>
      <c r="O14" s="307"/>
      <c r="P14" s="307"/>
      <c r="Q14" s="307"/>
      <c r="R14" s="307"/>
      <c r="S14" s="307"/>
      <c r="T14" s="308">
        <f>IF('③男市D入力'!G14="","",CONCATENATE('③男市D入力'!G14," ",'③男市D入力'!H14))</f>
      </c>
      <c r="U14" s="307"/>
      <c r="V14" s="307"/>
      <c r="W14" s="307"/>
      <c r="X14" s="307"/>
      <c r="Y14" s="307"/>
      <c r="Z14" s="307"/>
      <c r="AA14" s="307"/>
      <c r="AB14" s="307"/>
      <c r="AC14" s="307"/>
      <c r="AD14" s="309"/>
      <c r="AE14" s="310">
        <f>IF('③男市D入力'!K14="","",'③男市D入力'!K14)</f>
      </c>
      <c r="AF14" s="311"/>
      <c r="AG14" s="312"/>
      <c r="AH14" s="313">
        <f>IF('③男市D入力'!J14="","",'③男市D入力'!J14)</f>
      </c>
      <c r="AI14" s="313"/>
      <c r="AJ14" s="313"/>
      <c r="AK14" s="313"/>
      <c r="AL14" s="313"/>
      <c r="AM14" s="313"/>
      <c r="AN14" s="313"/>
      <c r="AO14" s="313"/>
      <c r="AP14" s="313"/>
      <c r="AQ14" s="310">
        <f>IF('③男市D入力'!E14="","",IF('③男市D入力'!D14="","",'③男市D入力'!D14))</f>
      </c>
      <c r="AR14" s="311"/>
      <c r="AS14" s="311"/>
      <c r="AT14" s="311"/>
      <c r="AU14" s="311"/>
      <c r="AV14" s="311"/>
      <c r="AW14" s="311"/>
      <c r="AX14" s="314"/>
      <c r="AY14" s="33"/>
      <c r="AZ14" s="82"/>
    </row>
    <row r="15" spans="1:52" ht="19.5" customHeight="1" thickBot="1">
      <c r="A15" s="33"/>
      <c r="B15" s="304"/>
      <c r="C15" s="305"/>
      <c r="D15" s="305"/>
      <c r="E15" s="305"/>
      <c r="F15" s="305"/>
      <c r="G15" s="306"/>
      <c r="H15" s="315">
        <f>IF('③男市D入力'!E15="","",CONCATENATE('③男市D入力'!E15," ",'③男市D入力'!F15))</f>
      </c>
      <c r="I15" s="315"/>
      <c r="J15" s="315"/>
      <c r="K15" s="315"/>
      <c r="L15" s="315"/>
      <c r="M15" s="315"/>
      <c r="N15" s="315"/>
      <c r="O15" s="315"/>
      <c r="P15" s="315"/>
      <c r="Q15" s="315"/>
      <c r="R15" s="315"/>
      <c r="S15" s="315"/>
      <c r="T15" s="316">
        <f>IF('③男市D入力'!G15="","",CONCATENATE('③男市D入力'!G15," ",'③男市D入力'!H15))</f>
      </c>
      <c r="U15" s="315"/>
      <c r="V15" s="315"/>
      <c r="W15" s="315"/>
      <c r="X15" s="315"/>
      <c r="Y15" s="315"/>
      <c r="Z15" s="315"/>
      <c r="AA15" s="315"/>
      <c r="AB15" s="315"/>
      <c r="AC15" s="315"/>
      <c r="AD15" s="317"/>
      <c r="AE15" s="318">
        <f>IF('③男市D入力'!K15="","",'③男市D入力'!K15)</f>
      </c>
      <c r="AF15" s="319"/>
      <c r="AG15" s="320"/>
      <c r="AH15" s="321">
        <f>IF('③男市D入力'!J15="","",'③男市D入力'!J15)</f>
      </c>
      <c r="AI15" s="321"/>
      <c r="AJ15" s="321"/>
      <c r="AK15" s="321"/>
      <c r="AL15" s="321"/>
      <c r="AM15" s="321"/>
      <c r="AN15" s="321"/>
      <c r="AO15" s="321"/>
      <c r="AP15" s="321"/>
      <c r="AQ15" s="318">
        <f>IF('③男市D入力'!E15="","",IF('③男市D入力'!D15="","",'③男市D入力'!D15))</f>
      </c>
      <c r="AR15" s="319"/>
      <c r="AS15" s="319"/>
      <c r="AT15" s="319"/>
      <c r="AU15" s="319"/>
      <c r="AV15" s="319"/>
      <c r="AW15" s="319"/>
      <c r="AX15" s="322"/>
      <c r="AY15" s="33"/>
      <c r="AZ15" s="82"/>
    </row>
    <row r="16" spans="1:52" ht="19.5" customHeight="1">
      <c r="A16" s="33"/>
      <c r="B16" s="293" t="s">
        <v>103</v>
      </c>
      <c r="C16" s="294"/>
      <c r="D16" s="294"/>
      <c r="E16" s="294"/>
      <c r="F16" s="294"/>
      <c r="G16" s="295"/>
      <c r="H16" s="299">
        <f>IF('③男市D入力'!E16="","",CONCATENATE('③男市D入力'!E16," ",'③男市D入力'!F16))</f>
      </c>
      <c r="I16" s="299"/>
      <c r="J16" s="299"/>
      <c r="K16" s="299"/>
      <c r="L16" s="299"/>
      <c r="M16" s="299"/>
      <c r="N16" s="299"/>
      <c r="O16" s="299"/>
      <c r="P16" s="299"/>
      <c r="Q16" s="299"/>
      <c r="R16" s="299"/>
      <c r="S16" s="299"/>
      <c r="T16" s="300">
        <f>IF('③男市D入力'!G16="","",CONCATENATE('③男市D入力'!G16," ",'③男市D入力'!H16))</f>
      </c>
      <c r="U16" s="299"/>
      <c r="V16" s="299"/>
      <c r="W16" s="299"/>
      <c r="X16" s="299"/>
      <c r="Y16" s="299"/>
      <c r="Z16" s="299"/>
      <c r="AA16" s="299"/>
      <c r="AB16" s="299"/>
      <c r="AC16" s="299"/>
      <c r="AD16" s="301"/>
      <c r="AE16" s="274">
        <f>IF('③男市D入力'!K16="","",'③男市D入力'!K16)</f>
      </c>
      <c r="AF16" s="275"/>
      <c r="AG16" s="302"/>
      <c r="AH16" s="303">
        <f>IF('③男市D入力'!J16="","",'③男市D入力'!J16)</f>
      </c>
      <c r="AI16" s="303"/>
      <c r="AJ16" s="303"/>
      <c r="AK16" s="303"/>
      <c r="AL16" s="303"/>
      <c r="AM16" s="303"/>
      <c r="AN16" s="303"/>
      <c r="AO16" s="303"/>
      <c r="AP16" s="303"/>
      <c r="AQ16" s="274">
        <f>IF('③男市D入力'!E16="","",IF('③男市D入力'!D16="","",'③男市D入力'!D16))</f>
      </c>
      <c r="AR16" s="275"/>
      <c r="AS16" s="275"/>
      <c r="AT16" s="275"/>
      <c r="AU16" s="275"/>
      <c r="AV16" s="275"/>
      <c r="AW16" s="275"/>
      <c r="AX16" s="276"/>
      <c r="AY16" s="33"/>
      <c r="AZ16" s="82"/>
    </row>
    <row r="17" spans="1:52" ht="19.5" customHeight="1" thickBot="1">
      <c r="A17" s="33"/>
      <c r="B17" s="296"/>
      <c r="C17" s="297"/>
      <c r="D17" s="297"/>
      <c r="E17" s="297"/>
      <c r="F17" s="297"/>
      <c r="G17" s="298"/>
      <c r="H17" s="285">
        <f>IF('③男市D入力'!E17="","",CONCATENATE('③男市D入力'!E17," ",'③男市D入力'!F17))</f>
      </c>
      <c r="I17" s="285"/>
      <c r="J17" s="285"/>
      <c r="K17" s="285"/>
      <c r="L17" s="285"/>
      <c r="M17" s="285"/>
      <c r="N17" s="285"/>
      <c r="O17" s="285"/>
      <c r="P17" s="285"/>
      <c r="Q17" s="285"/>
      <c r="R17" s="285"/>
      <c r="S17" s="285"/>
      <c r="T17" s="286">
        <f>IF('③男市D入力'!G17="","",CONCATENATE('③男市D入力'!G17," ",'③男市D入力'!H17))</f>
      </c>
      <c r="U17" s="285"/>
      <c r="V17" s="285"/>
      <c r="W17" s="285"/>
      <c r="X17" s="285"/>
      <c r="Y17" s="285"/>
      <c r="Z17" s="285"/>
      <c r="AA17" s="285"/>
      <c r="AB17" s="285"/>
      <c r="AC17" s="285"/>
      <c r="AD17" s="287"/>
      <c r="AE17" s="288">
        <f>IF('③男市D入力'!K17="","",'③男市D入力'!K17)</f>
      </c>
      <c r="AF17" s="289"/>
      <c r="AG17" s="290"/>
      <c r="AH17" s="291">
        <f>IF('③男市D入力'!J17="","",'③男市D入力'!J17)</f>
      </c>
      <c r="AI17" s="291"/>
      <c r="AJ17" s="291"/>
      <c r="AK17" s="291"/>
      <c r="AL17" s="291"/>
      <c r="AM17" s="291"/>
      <c r="AN17" s="291"/>
      <c r="AO17" s="291"/>
      <c r="AP17" s="291"/>
      <c r="AQ17" s="288">
        <f>IF('③男市D入力'!E17="","",IF('③男市D入力'!D17="","",'③男市D入力'!D17))</f>
      </c>
      <c r="AR17" s="289"/>
      <c r="AS17" s="289"/>
      <c r="AT17" s="289"/>
      <c r="AU17" s="289"/>
      <c r="AV17" s="289"/>
      <c r="AW17" s="289"/>
      <c r="AX17" s="292"/>
      <c r="AY17" s="33"/>
      <c r="AZ17" s="82"/>
    </row>
    <row r="18" spans="1:52" ht="19.5" customHeight="1">
      <c r="A18" s="33"/>
      <c r="B18" s="304" t="s">
        <v>104</v>
      </c>
      <c r="C18" s="305"/>
      <c r="D18" s="305"/>
      <c r="E18" s="305"/>
      <c r="F18" s="305"/>
      <c r="G18" s="306"/>
      <c r="H18" s="307">
        <f>IF('③男市D入力'!E18="","",CONCATENATE('③男市D入力'!E18," ",'③男市D入力'!F18))</f>
      </c>
      <c r="I18" s="307"/>
      <c r="J18" s="307"/>
      <c r="K18" s="307"/>
      <c r="L18" s="307"/>
      <c r="M18" s="307"/>
      <c r="N18" s="307"/>
      <c r="O18" s="307"/>
      <c r="P18" s="307"/>
      <c r="Q18" s="307"/>
      <c r="R18" s="307"/>
      <c r="S18" s="307"/>
      <c r="T18" s="308">
        <f>IF('③男市D入力'!G18="","",CONCATENATE('③男市D入力'!G18," ",'③男市D入力'!H18))</f>
      </c>
      <c r="U18" s="307"/>
      <c r="V18" s="307"/>
      <c r="W18" s="307"/>
      <c r="X18" s="307"/>
      <c r="Y18" s="307"/>
      <c r="Z18" s="307"/>
      <c r="AA18" s="307"/>
      <c r="AB18" s="307"/>
      <c r="AC18" s="307"/>
      <c r="AD18" s="309"/>
      <c r="AE18" s="310">
        <f>IF('③男市D入力'!K18="","",'③男市D入力'!K18)</f>
      </c>
      <c r="AF18" s="311"/>
      <c r="AG18" s="312"/>
      <c r="AH18" s="313">
        <f>IF('③男市D入力'!J18="","",'③男市D入力'!J18)</f>
      </c>
      <c r="AI18" s="313"/>
      <c r="AJ18" s="313"/>
      <c r="AK18" s="313"/>
      <c r="AL18" s="313"/>
      <c r="AM18" s="313"/>
      <c r="AN18" s="313"/>
      <c r="AO18" s="313"/>
      <c r="AP18" s="313"/>
      <c r="AQ18" s="310">
        <f>IF('③男市D入力'!E18="","",IF('③男市D入力'!D18="","",'③男市D入力'!D18))</f>
      </c>
      <c r="AR18" s="311"/>
      <c r="AS18" s="311"/>
      <c r="AT18" s="311"/>
      <c r="AU18" s="311"/>
      <c r="AV18" s="311"/>
      <c r="AW18" s="311"/>
      <c r="AX18" s="314"/>
      <c r="AY18" s="33"/>
      <c r="AZ18" s="82"/>
    </row>
    <row r="19" spans="1:52" ht="19.5" customHeight="1" thickBot="1">
      <c r="A19" s="33"/>
      <c r="B19" s="304"/>
      <c r="C19" s="305"/>
      <c r="D19" s="305"/>
      <c r="E19" s="305"/>
      <c r="F19" s="305"/>
      <c r="G19" s="306"/>
      <c r="H19" s="315">
        <f>IF('③男市D入力'!E19="","",CONCATENATE('③男市D入力'!E19," ",'③男市D入力'!F19))</f>
      </c>
      <c r="I19" s="315"/>
      <c r="J19" s="315"/>
      <c r="K19" s="315"/>
      <c r="L19" s="315"/>
      <c r="M19" s="315"/>
      <c r="N19" s="315"/>
      <c r="O19" s="315"/>
      <c r="P19" s="315"/>
      <c r="Q19" s="315"/>
      <c r="R19" s="315"/>
      <c r="S19" s="315"/>
      <c r="T19" s="316">
        <f>IF('③男市D入力'!G19="","",CONCATENATE('③男市D入力'!G19," ",'③男市D入力'!H19))</f>
      </c>
      <c r="U19" s="315"/>
      <c r="V19" s="315"/>
      <c r="W19" s="315"/>
      <c r="X19" s="315"/>
      <c r="Y19" s="315"/>
      <c r="Z19" s="315"/>
      <c r="AA19" s="315"/>
      <c r="AB19" s="315"/>
      <c r="AC19" s="315"/>
      <c r="AD19" s="317"/>
      <c r="AE19" s="318">
        <f>IF('③男市D入力'!K19="","",'③男市D入力'!K19)</f>
      </c>
      <c r="AF19" s="319"/>
      <c r="AG19" s="320"/>
      <c r="AH19" s="321">
        <f>IF('③男市D入力'!J19="","",'③男市D入力'!J19)</f>
      </c>
      <c r="AI19" s="321"/>
      <c r="AJ19" s="321"/>
      <c r="AK19" s="321"/>
      <c r="AL19" s="321"/>
      <c r="AM19" s="321"/>
      <c r="AN19" s="321"/>
      <c r="AO19" s="321"/>
      <c r="AP19" s="321"/>
      <c r="AQ19" s="318">
        <f>IF('③男市D入力'!E19="","",IF('③男市D入力'!D19="","",'③男市D入力'!D19))</f>
      </c>
      <c r="AR19" s="319"/>
      <c r="AS19" s="319"/>
      <c r="AT19" s="319"/>
      <c r="AU19" s="319"/>
      <c r="AV19" s="319"/>
      <c r="AW19" s="319"/>
      <c r="AX19" s="322"/>
      <c r="AY19" s="33"/>
      <c r="AZ19" s="82"/>
    </row>
    <row r="20" spans="1:52" ht="19.5" customHeight="1">
      <c r="A20" s="33"/>
      <c r="B20" s="293" t="s">
        <v>105</v>
      </c>
      <c r="C20" s="294"/>
      <c r="D20" s="294"/>
      <c r="E20" s="294"/>
      <c r="F20" s="294"/>
      <c r="G20" s="295"/>
      <c r="H20" s="299">
        <f>IF('③男市D入力'!E20="","",CONCATENATE('③男市D入力'!E20," ",'③男市D入力'!F20))</f>
      </c>
      <c r="I20" s="299"/>
      <c r="J20" s="299"/>
      <c r="K20" s="299"/>
      <c r="L20" s="299"/>
      <c r="M20" s="299"/>
      <c r="N20" s="299"/>
      <c r="O20" s="299"/>
      <c r="P20" s="299"/>
      <c r="Q20" s="299"/>
      <c r="R20" s="299"/>
      <c r="S20" s="299"/>
      <c r="T20" s="300">
        <f>IF('③男市D入力'!G20="","",CONCATENATE('③男市D入力'!G20," ",'③男市D入力'!H20))</f>
      </c>
      <c r="U20" s="299"/>
      <c r="V20" s="299"/>
      <c r="W20" s="299"/>
      <c r="X20" s="299"/>
      <c r="Y20" s="299"/>
      <c r="Z20" s="299"/>
      <c r="AA20" s="299"/>
      <c r="AB20" s="299"/>
      <c r="AC20" s="299"/>
      <c r="AD20" s="301"/>
      <c r="AE20" s="274">
        <f>IF('③男市D入力'!K20="","",'③男市D入力'!K20)</f>
      </c>
      <c r="AF20" s="275"/>
      <c r="AG20" s="302"/>
      <c r="AH20" s="303">
        <f>IF('③男市D入力'!J20="","",'③男市D入力'!J20)</f>
      </c>
      <c r="AI20" s="303"/>
      <c r="AJ20" s="303"/>
      <c r="AK20" s="303"/>
      <c r="AL20" s="303"/>
      <c r="AM20" s="303"/>
      <c r="AN20" s="303"/>
      <c r="AO20" s="303"/>
      <c r="AP20" s="303"/>
      <c r="AQ20" s="274">
        <f>IF('③男市D入力'!E20="","",IF('③男市D入力'!D20="","",'③男市D入力'!D20))</f>
      </c>
      <c r="AR20" s="275"/>
      <c r="AS20" s="275"/>
      <c r="AT20" s="275"/>
      <c r="AU20" s="275"/>
      <c r="AV20" s="275"/>
      <c r="AW20" s="275"/>
      <c r="AX20" s="276"/>
      <c r="AY20" s="33"/>
      <c r="AZ20" s="82"/>
    </row>
    <row r="21" spans="1:52" ht="19.5" customHeight="1" thickBot="1">
      <c r="A21" s="33"/>
      <c r="B21" s="296"/>
      <c r="C21" s="297"/>
      <c r="D21" s="297"/>
      <c r="E21" s="297"/>
      <c r="F21" s="297"/>
      <c r="G21" s="298"/>
      <c r="H21" s="285">
        <f>IF('③男市D入力'!E21="","",CONCATENATE('③男市D入力'!E21," ",'③男市D入力'!F21))</f>
      </c>
      <c r="I21" s="285"/>
      <c r="J21" s="285"/>
      <c r="K21" s="285"/>
      <c r="L21" s="285"/>
      <c r="M21" s="285"/>
      <c r="N21" s="285"/>
      <c r="O21" s="285"/>
      <c r="P21" s="285"/>
      <c r="Q21" s="285"/>
      <c r="R21" s="285"/>
      <c r="S21" s="285"/>
      <c r="T21" s="286">
        <f>IF('③男市D入力'!G21="","",CONCATENATE('③男市D入力'!G21," ",'③男市D入力'!H21))</f>
      </c>
      <c r="U21" s="285"/>
      <c r="V21" s="285"/>
      <c r="W21" s="285"/>
      <c r="X21" s="285"/>
      <c r="Y21" s="285"/>
      <c r="Z21" s="285"/>
      <c r="AA21" s="285"/>
      <c r="AB21" s="285"/>
      <c r="AC21" s="285"/>
      <c r="AD21" s="287"/>
      <c r="AE21" s="288">
        <f>IF('③男市D入力'!K21="","",'③男市D入力'!K21)</f>
      </c>
      <c r="AF21" s="289"/>
      <c r="AG21" s="290"/>
      <c r="AH21" s="291">
        <f>IF('③男市D入力'!J21="","",'③男市D入力'!J21)</f>
      </c>
      <c r="AI21" s="291"/>
      <c r="AJ21" s="291"/>
      <c r="AK21" s="291"/>
      <c r="AL21" s="291"/>
      <c r="AM21" s="291"/>
      <c r="AN21" s="291"/>
      <c r="AO21" s="291"/>
      <c r="AP21" s="291"/>
      <c r="AQ21" s="288">
        <f>IF('③男市D入力'!E21="","",IF('③男市D入力'!D21="","",'③男市D入力'!D21))</f>
      </c>
      <c r="AR21" s="289"/>
      <c r="AS21" s="289"/>
      <c r="AT21" s="289"/>
      <c r="AU21" s="289"/>
      <c r="AV21" s="289"/>
      <c r="AW21" s="289"/>
      <c r="AX21" s="292"/>
      <c r="AY21" s="33"/>
      <c r="AZ21" s="82"/>
    </row>
    <row r="22" spans="1:52" ht="19.5" customHeight="1">
      <c r="A22" s="33"/>
      <c r="B22" s="304" t="s">
        <v>106</v>
      </c>
      <c r="C22" s="305"/>
      <c r="D22" s="305"/>
      <c r="E22" s="305"/>
      <c r="F22" s="305"/>
      <c r="G22" s="306"/>
      <c r="H22" s="307">
        <f>IF('③男市D入力'!E22="","",CONCATENATE('③男市D入力'!E22," ",'③男市D入力'!F22))</f>
      </c>
      <c r="I22" s="307"/>
      <c r="J22" s="307"/>
      <c r="K22" s="307"/>
      <c r="L22" s="307"/>
      <c r="M22" s="307"/>
      <c r="N22" s="307"/>
      <c r="O22" s="307"/>
      <c r="P22" s="307"/>
      <c r="Q22" s="307"/>
      <c r="R22" s="307"/>
      <c r="S22" s="307"/>
      <c r="T22" s="308">
        <f>IF('③男市D入力'!G22="","",CONCATENATE('③男市D入力'!G22," ",'③男市D入力'!H22))</f>
      </c>
      <c r="U22" s="307"/>
      <c r="V22" s="307"/>
      <c r="W22" s="307"/>
      <c r="X22" s="307"/>
      <c r="Y22" s="307"/>
      <c r="Z22" s="307"/>
      <c r="AA22" s="307"/>
      <c r="AB22" s="307"/>
      <c r="AC22" s="307"/>
      <c r="AD22" s="309"/>
      <c r="AE22" s="310">
        <f>IF('③男市D入力'!K22="","",'③男市D入力'!K22)</f>
      </c>
      <c r="AF22" s="311"/>
      <c r="AG22" s="312"/>
      <c r="AH22" s="313">
        <f>IF('③男市D入力'!J22="","",'③男市D入力'!J22)</f>
      </c>
      <c r="AI22" s="313"/>
      <c r="AJ22" s="313"/>
      <c r="AK22" s="313"/>
      <c r="AL22" s="313"/>
      <c r="AM22" s="313"/>
      <c r="AN22" s="313"/>
      <c r="AO22" s="313"/>
      <c r="AP22" s="313"/>
      <c r="AQ22" s="310">
        <f>IF('③男市D入力'!E22="","",IF('③男市D入力'!D22="","",'③男市D入力'!D22))</f>
      </c>
      <c r="AR22" s="311"/>
      <c r="AS22" s="311"/>
      <c r="AT22" s="311"/>
      <c r="AU22" s="311"/>
      <c r="AV22" s="311"/>
      <c r="AW22" s="311"/>
      <c r="AX22" s="314"/>
      <c r="AY22" s="33"/>
      <c r="AZ22" s="82"/>
    </row>
    <row r="23" spans="1:52" ht="19.5" customHeight="1" thickBot="1">
      <c r="A23" s="33"/>
      <c r="B23" s="304"/>
      <c r="C23" s="305"/>
      <c r="D23" s="305"/>
      <c r="E23" s="305"/>
      <c r="F23" s="305"/>
      <c r="G23" s="306"/>
      <c r="H23" s="315">
        <f>IF('③男市D入力'!E23="","",CONCATENATE('③男市D入力'!E23," ",'③男市D入力'!F23))</f>
      </c>
      <c r="I23" s="315"/>
      <c r="J23" s="315"/>
      <c r="K23" s="315"/>
      <c r="L23" s="315"/>
      <c r="M23" s="315"/>
      <c r="N23" s="315"/>
      <c r="O23" s="315"/>
      <c r="P23" s="315"/>
      <c r="Q23" s="315"/>
      <c r="R23" s="315"/>
      <c r="S23" s="315"/>
      <c r="T23" s="316">
        <f>IF('③男市D入力'!G23="","",CONCATENATE('③男市D入力'!G23," ",'③男市D入力'!H23))</f>
      </c>
      <c r="U23" s="315"/>
      <c r="V23" s="315"/>
      <c r="W23" s="315"/>
      <c r="X23" s="315"/>
      <c r="Y23" s="315"/>
      <c r="Z23" s="315"/>
      <c r="AA23" s="315"/>
      <c r="AB23" s="315"/>
      <c r="AC23" s="315"/>
      <c r="AD23" s="317"/>
      <c r="AE23" s="318">
        <f>IF('③男市D入力'!K23="","",'③男市D入力'!K23)</f>
      </c>
      <c r="AF23" s="319"/>
      <c r="AG23" s="320"/>
      <c r="AH23" s="321">
        <f>IF('③男市D入力'!J23="","",'③男市D入力'!J23)</f>
      </c>
      <c r="AI23" s="321"/>
      <c r="AJ23" s="321"/>
      <c r="AK23" s="321"/>
      <c r="AL23" s="321"/>
      <c r="AM23" s="321"/>
      <c r="AN23" s="321"/>
      <c r="AO23" s="321"/>
      <c r="AP23" s="321"/>
      <c r="AQ23" s="318">
        <f>IF('③男市D入力'!E23="","",IF('③男市D入力'!D23="","",'③男市D入力'!D23))</f>
      </c>
      <c r="AR23" s="319"/>
      <c r="AS23" s="319"/>
      <c r="AT23" s="319"/>
      <c r="AU23" s="319"/>
      <c r="AV23" s="319"/>
      <c r="AW23" s="319"/>
      <c r="AX23" s="322"/>
      <c r="AY23" s="33"/>
      <c r="AZ23" s="82"/>
    </row>
    <row r="24" spans="1:52" ht="19.5" customHeight="1">
      <c r="A24" s="33"/>
      <c r="B24" s="293" t="s">
        <v>107</v>
      </c>
      <c r="C24" s="294"/>
      <c r="D24" s="294"/>
      <c r="E24" s="294"/>
      <c r="F24" s="294"/>
      <c r="G24" s="295"/>
      <c r="H24" s="299">
        <f>IF('③男市D入力'!E24="","",CONCATENATE('③男市D入力'!E24," ",'③男市D入力'!F24))</f>
      </c>
      <c r="I24" s="299"/>
      <c r="J24" s="299"/>
      <c r="K24" s="299"/>
      <c r="L24" s="299"/>
      <c r="M24" s="299"/>
      <c r="N24" s="299"/>
      <c r="O24" s="299"/>
      <c r="P24" s="299"/>
      <c r="Q24" s="299"/>
      <c r="R24" s="299"/>
      <c r="S24" s="299"/>
      <c r="T24" s="300">
        <f>IF('③男市D入力'!G24="","",CONCATENATE('③男市D入力'!G24," ",'③男市D入力'!H24))</f>
      </c>
      <c r="U24" s="299"/>
      <c r="V24" s="299"/>
      <c r="W24" s="299"/>
      <c r="X24" s="299"/>
      <c r="Y24" s="299"/>
      <c r="Z24" s="299"/>
      <c r="AA24" s="299"/>
      <c r="AB24" s="299"/>
      <c r="AC24" s="299"/>
      <c r="AD24" s="301"/>
      <c r="AE24" s="274">
        <f>IF('③男市D入力'!K24="","",'③男市D入力'!K24)</f>
      </c>
      <c r="AF24" s="275"/>
      <c r="AG24" s="302"/>
      <c r="AH24" s="303">
        <f>IF('③男市D入力'!J24="","",'③男市D入力'!J24)</f>
      </c>
      <c r="AI24" s="303"/>
      <c r="AJ24" s="303"/>
      <c r="AK24" s="303"/>
      <c r="AL24" s="303"/>
      <c r="AM24" s="303"/>
      <c r="AN24" s="303"/>
      <c r="AO24" s="303"/>
      <c r="AP24" s="303"/>
      <c r="AQ24" s="274">
        <f>IF('③男市D入力'!E24="","",IF('③男市D入力'!D24="","",'③男市D入力'!D24))</f>
      </c>
      <c r="AR24" s="275"/>
      <c r="AS24" s="275"/>
      <c r="AT24" s="275"/>
      <c r="AU24" s="275"/>
      <c r="AV24" s="275"/>
      <c r="AW24" s="275"/>
      <c r="AX24" s="276"/>
      <c r="AY24" s="33"/>
      <c r="AZ24" s="82"/>
    </row>
    <row r="25" spans="1:52" ht="19.5" customHeight="1" thickBot="1">
      <c r="A25" s="33"/>
      <c r="B25" s="296"/>
      <c r="C25" s="297"/>
      <c r="D25" s="297"/>
      <c r="E25" s="297"/>
      <c r="F25" s="297"/>
      <c r="G25" s="298"/>
      <c r="H25" s="285">
        <f>IF('③男市D入力'!E25="","",CONCATENATE('③男市D入力'!E25," ",'③男市D入力'!F25))</f>
      </c>
      <c r="I25" s="285"/>
      <c r="J25" s="285"/>
      <c r="K25" s="285"/>
      <c r="L25" s="285"/>
      <c r="M25" s="285"/>
      <c r="N25" s="285"/>
      <c r="O25" s="285"/>
      <c r="P25" s="285"/>
      <c r="Q25" s="285"/>
      <c r="R25" s="285"/>
      <c r="S25" s="285"/>
      <c r="T25" s="286">
        <f>IF('③男市D入力'!G25="","",CONCATENATE('③男市D入力'!G25," ",'③男市D入力'!H25))</f>
      </c>
      <c r="U25" s="285"/>
      <c r="V25" s="285"/>
      <c r="W25" s="285"/>
      <c r="X25" s="285"/>
      <c r="Y25" s="285"/>
      <c r="Z25" s="285"/>
      <c r="AA25" s="285"/>
      <c r="AB25" s="285"/>
      <c r="AC25" s="285"/>
      <c r="AD25" s="287"/>
      <c r="AE25" s="288">
        <f>IF('③男市D入力'!K25="","",'③男市D入力'!K25)</f>
      </c>
      <c r="AF25" s="289"/>
      <c r="AG25" s="290"/>
      <c r="AH25" s="291">
        <f>IF('③男市D入力'!J25="","",'③男市D入力'!J25)</f>
      </c>
      <c r="AI25" s="291"/>
      <c r="AJ25" s="291"/>
      <c r="AK25" s="291"/>
      <c r="AL25" s="291"/>
      <c r="AM25" s="291"/>
      <c r="AN25" s="291"/>
      <c r="AO25" s="291"/>
      <c r="AP25" s="291"/>
      <c r="AQ25" s="288">
        <f>IF('③男市D入力'!E25="","",IF('③男市D入力'!D25="","",'③男市D入力'!D25))</f>
      </c>
      <c r="AR25" s="289"/>
      <c r="AS25" s="289"/>
      <c r="AT25" s="289"/>
      <c r="AU25" s="289"/>
      <c r="AV25" s="289"/>
      <c r="AW25" s="289"/>
      <c r="AX25" s="292"/>
      <c r="AY25" s="33"/>
      <c r="AZ25" s="82"/>
    </row>
    <row r="26" spans="1:52" ht="19.5" customHeight="1">
      <c r="A26" s="33"/>
      <c r="B26" s="304" t="s">
        <v>108</v>
      </c>
      <c r="C26" s="305"/>
      <c r="D26" s="305"/>
      <c r="E26" s="305"/>
      <c r="F26" s="305"/>
      <c r="G26" s="306"/>
      <c r="H26" s="307">
        <f>IF('③男市D入力'!E26="","",CONCATENATE('③男市D入力'!E26," ",'③男市D入力'!F26))</f>
      </c>
      <c r="I26" s="307"/>
      <c r="J26" s="307"/>
      <c r="K26" s="307"/>
      <c r="L26" s="307"/>
      <c r="M26" s="307"/>
      <c r="N26" s="307"/>
      <c r="O26" s="307"/>
      <c r="P26" s="307"/>
      <c r="Q26" s="307"/>
      <c r="R26" s="307"/>
      <c r="S26" s="307"/>
      <c r="T26" s="308">
        <f>IF('③男市D入力'!G26="","",CONCATENATE('③男市D入力'!G26," ",'③男市D入力'!H26))</f>
      </c>
      <c r="U26" s="307"/>
      <c r="V26" s="307"/>
      <c r="W26" s="307"/>
      <c r="X26" s="307"/>
      <c r="Y26" s="307"/>
      <c r="Z26" s="307"/>
      <c r="AA26" s="307"/>
      <c r="AB26" s="307"/>
      <c r="AC26" s="307"/>
      <c r="AD26" s="309"/>
      <c r="AE26" s="310">
        <f>IF('③男市D入力'!K26="","",'③男市D入力'!K26)</f>
      </c>
      <c r="AF26" s="311"/>
      <c r="AG26" s="312"/>
      <c r="AH26" s="313">
        <f>IF('③男市D入力'!J26="","",'③男市D入力'!J26)</f>
      </c>
      <c r="AI26" s="313"/>
      <c r="AJ26" s="313"/>
      <c r="AK26" s="313"/>
      <c r="AL26" s="313"/>
      <c r="AM26" s="313"/>
      <c r="AN26" s="313"/>
      <c r="AO26" s="313"/>
      <c r="AP26" s="313"/>
      <c r="AQ26" s="310">
        <f>IF('③男市D入力'!E26="","",IF('③男市D入力'!D26="","",'③男市D入力'!D26))</f>
      </c>
      <c r="AR26" s="311"/>
      <c r="AS26" s="311"/>
      <c r="AT26" s="311"/>
      <c r="AU26" s="311"/>
      <c r="AV26" s="311"/>
      <c r="AW26" s="311"/>
      <c r="AX26" s="314"/>
      <c r="AY26" s="33"/>
      <c r="AZ26" s="82"/>
    </row>
    <row r="27" spans="1:52" ht="19.5" customHeight="1" thickBot="1">
      <c r="A27" s="33"/>
      <c r="B27" s="304"/>
      <c r="C27" s="305"/>
      <c r="D27" s="305"/>
      <c r="E27" s="305"/>
      <c r="F27" s="305"/>
      <c r="G27" s="306"/>
      <c r="H27" s="315">
        <f>IF('③男市D入力'!E27="","",CONCATENATE('③男市D入力'!E27," ",'③男市D入力'!F27))</f>
      </c>
      <c r="I27" s="315"/>
      <c r="J27" s="315"/>
      <c r="K27" s="315"/>
      <c r="L27" s="315"/>
      <c r="M27" s="315"/>
      <c r="N27" s="315"/>
      <c r="O27" s="315"/>
      <c r="P27" s="315"/>
      <c r="Q27" s="315"/>
      <c r="R27" s="315"/>
      <c r="S27" s="315"/>
      <c r="T27" s="316">
        <f>IF('③男市D入力'!G27="","",CONCATENATE('③男市D入力'!G27," ",'③男市D入力'!H27))</f>
      </c>
      <c r="U27" s="315"/>
      <c r="V27" s="315"/>
      <c r="W27" s="315"/>
      <c r="X27" s="315"/>
      <c r="Y27" s="315"/>
      <c r="Z27" s="315"/>
      <c r="AA27" s="315"/>
      <c r="AB27" s="315"/>
      <c r="AC27" s="315"/>
      <c r="AD27" s="317"/>
      <c r="AE27" s="318">
        <f>IF('③男市D入力'!K27="","",'③男市D入力'!K27)</f>
      </c>
      <c r="AF27" s="319"/>
      <c r="AG27" s="320"/>
      <c r="AH27" s="321">
        <f>IF('③男市D入力'!J27="","",'③男市D入力'!J27)</f>
      </c>
      <c r="AI27" s="321"/>
      <c r="AJ27" s="321"/>
      <c r="AK27" s="321"/>
      <c r="AL27" s="321"/>
      <c r="AM27" s="321"/>
      <c r="AN27" s="321"/>
      <c r="AO27" s="321"/>
      <c r="AP27" s="321"/>
      <c r="AQ27" s="318">
        <f>IF('③男市D入力'!E27="","",IF('③男市D入力'!D27="","",'③男市D入力'!D27))</f>
      </c>
      <c r="AR27" s="319"/>
      <c r="AS27" s="319"/>
      <c r="AT27" s="319"/>
      <c r="AU27" s="319"/>
      <c r="AV27" s="319"/>
      <c r="AW27" s="319"/>
      <c r="AX27" s="322"/>
      <c r="AY27" s="33"/>
      <c r="AZ27" s="82"/>
    </row>
    <row r="28" spans="1:52" ht="19.5" customHeight="1">
      <c r="A28" s="33"/>
      <c r="B28" s="293" t="s">
        <v>109</v>
      </c>
      <c r="C28" s="294"/>
      <c r="D28" s="294"/>
      <c r="E28" s="294"/>
      <c r="F28" s="294"/>
      <c r="G28" s="295"/>
      <c r="H28" s="299">
        <f>IF('③男市D入力'!E28="","",CONCATENATE('③男市D入力'!E28," ",'③男市D入力'!F28))</f>
      </c>
      <c r="I28" s="299"/>
      <c r="J28" s="299"/>
      <c r="K28" s="299"/>
      <c r="L28" s="299"/>
      <c r="M28" s="299"/>
      <c r="N28" s="299"/>
      <c r="O28" s="299"/>
      <c r="P28" s="299"/>
      <c r="Q28" s="299"/>
      <c r="R28" s="299"/>
      <c r="S28" s="299"/>
      <c r="T28" s="300">
        <f>IF('③男市D入力'!G28="","",CONCATENATE('③男市D入力'!G28," ",'③男市D入力'!H28))</f>
      </c>
      <c r="U28" s="299"/>
      <c r="V28" s="299"/>
      <c r="W28" s="299"/>
      <c r="X28" s="299"/>
      <c r="Y28" s="299"/>
      <c r="Z28" s="299"/>
      <c r="AA28" s="299"/>
      <c r="AB28" s="299"/>
      <c r="AC28" s="299"/>
      <c r="AD28" s="301"/>
      <c r="AE28" s="274">
        <f>IF('③男市D入力'!K28="","",'③男市D入力'!K28)</f>
      </c>
      <c r="AF28" s="275"/>
      <c r="AG28" s="302"/>
      <c r="AH28" s="303">
        <f>IF('③男市D入力'!J28="","",'③男市D入力'!J28)</f>
      </c>
      <c r="AI28" s="303"/>
      <c r="AJ28" s="303"/>
      <c r="AK28" s="303"/>
      <c r="AL28" s="303"/>
      <c r="AM28" s="303"/>
      <c r="AN28" s="303"/>
      <c r="AO28" s="303"/>
      <c r="AP28" s="303"/>
      <c r="AQ28" s="274">
        <f>IF('③男市D入力'!E28="","",IF('③男市D入力'!D28="","",'③男市D入力'!D28))</f>
      </c>
      <c r="AR28" s="275"/>
      <c r="AS28" s="275"/>
      <c r="AT28" s="275"/>
      <c r="AU28" s="275"/>
      <c r="AV28" s="275"/>
      <c r="AW28" s="275"/>
      <c r="AX28" s="276"/>
      <c r="AY28" s="33"/>
      <c r="AZ28" s="82"/>
    </row>
    <row r="29" spans="1:52" ht="19.5" customHeight="1" thickBot="1">
      <c r="A29" s="33"/>
      <c r="B29" s="296"/>
      <c r="C29" s="297"/>
      <c r="D29" s="297"/>
      <c r="E29" s="297"/>
      <c r="F29" s="297"/>
      <c r="G29" s="298"/>
      <c r="H29" s="285">
        <f>IF('③男市D入力'!E29="","",CONCATENATE('③男市D入力'!E29," ",'③男市D入力'!F29))</f>
      </c>
      <c r="I29" s="285"/>
      <c r="J29" s="285"/>
      <c r="K29" s="285"/>
      <c r="L29" s="285"/>
      <c r="M29" s="285"/>
      <c r="N29" s="285"/>
      <c r="O29" s="285"/>
      <c r="P29" s="285"/>
      <c r="Q29" s="285"/>
      <c r="R29" s="285"/>
      <c r="S29" s="285"/>
      <c r="T29" s="286">
        <f>IF('③男市D入力'!G29="","",CONCATENATE('③男市D入力'!G29," ",'③男市D入力'!H29))</f>
      </c>
      <c r="U29" s="285"/>
      <c r="V29" s="285"/>
      <c r="W29" s="285"/>
      <c r="X29" s="285"/>
      <c r="Y29" s="285"/>
      <c r="Z29" s="285"/>
      <c r="AA29" s="285"/>
      <c r="AB29" s="285"/>
      <c r="AC29" s="285"/>
      <c r="AD29" s="287"/>
      <c r="AE29" s="288">
        <f>IF('③男市D入力'!K29="","",'③男市D入力'!K29)</f>
      </c>
      <c r="AF29" s="289"/>
      <c r="AG29" s="290"/>
      <c r="AH29" s="291">
        <f>IF('③男市D入力'!J29="","",'③男市D入力'!J29)</f>
      </c>
      <c r="AI29" s="291"/>
      <c r="AJ29" s="291"/>
      <c r="AK29" s="291"/>
      <c r="AL29" s="291"/>
      <c r="AM29" s="291"/>
      <c r="AN29" s="291"/>
      <c r="AO29" s="291"/>
      <c r="AP29" s="291"/>
      <c r="AQ29" s="288">
        <f>IF('③男市D入力'!E29="","",IF('③男市D入力'!D29="","",'③男市D入力'!D29))</f>
      </c>
      <c r="AR29" s="289"/>
      <c r="AS29" s="289"/>
      <c r="AT29" s="289"/>
      <c r="AU29" s="289"/>
      <c r="AV29" s="289"/>
      <c r="AW29" s="289"/>
      <c r="AX29" s="292"/>
      <c r="AY29" s="33"/>
      <c r="AZ29" s="82"/>
    </row>
    <row r="30" spans="1:52" ht="19.5" customHeight="1">
      <c r="A30" s="33"/>
      <c r="B30" s="304" t="s">
        <v>110</v>
      </c>
      <c r="C30" s="305"/>
      <c r="D30" s="305"/>
      <c r="E30" s="305"/>
      <c r="F30" s="305"/>
      <c r="G30" s="306"/>
      <c r="H30" s="307">
        <f>IF('③男市D入力'!E30="","",CONCATENATE('③男市D入力'!E30," ",'③男市D入力'!F30))</f>
      </c>
      <c r="I30" s="307"/>
      <c r="J30" s="307"/>
      <c r="K30" s="307"/>
      <c r="L30" s="307"/>
      <c r="M30" s="307"/>
      <c r="N30" s="307"/>
      <c r="O30" s="307"/>
      <c r="P30" s="307"/>
      <c r="Q30" s="307"/>
      <c r="R30" s="307"/>
      <c r="S30" s="307"/>
      <c r="T30" s="308">
        <f>IF('③男市D入力'!G30="","",CONCATENATE('③男市D入力'!G30," ",'③男市D入力'!H30))</f>
      </c>
      <c r="U30" s="307"/>
      <c r="V30" s="307"/>
      <c r="W30" s="307"/>
      <c r="X30" s="307"/>
      <c r="Y30" s="307"/>
      <c r="Z30" s="307"/>
      <c r="AA30" s="307"/>
      <c r="AB30" s="307"/>
      <c r="AC30" s="307"/>
      <c r="AD30" s="309"/>
      <c r="AE30" s="310">
        <f>IF('③男市D入力'!K30="","",'③男市D入力'!K30)</f>
      </c>
      <c r="AF30" s="311"/>
      <c r="AG30" s="312"/>
      <c r="AH30" s="313">
        <f>IF('③男市D入力'!J30="","",'③男市D入力'!J30)</f>
      </c>
      <c r="AI30" s="313"/>
      <c r="AJ30" s="313"/>
      <c r="AK30" s="313"/>
      <c r="AL30" s="313"/>
      <c r="AM30" s="313"/>
      <c r="AN30" s="313"/>
      <c r="AO30" s="313"/>
      <c r="AP30" s="313"/>
      <c r="AQ30" s="310">
        <f>IF('③男市D入力'!E30="","",IF('③男市D入力'!D30="","",'③男市D入力'!D30))</f>
      </c>
      <c r="AR30" s="311"/>
      <c r="AS30" s="311"/>
      <c r="AT30" s="311"/>
      <c r="AU30" s="311"/>
      <c r="AV30" s="311"/>
      <c r="AW30" s="311"/>
      <c r="AX30" s="314"/>
      <c r="AY30" s="33"/>
      <c r="AZ30" s="82"/>
    </row>
    <row r="31" spans="1:52" ht="19.5" customHeight="1" thickBot="1">
      <c r="A31" s="33"/>
      <c r="B31" s="304"/>
      <c r="C31" s="305"/>
      <c r="D31" s="305"/>
      <c r="E31" s="305"/>
      <c r="F31" s="305"/>
      <c r="G31" s="306"/>
      <c r="H31" s="315">
        <f>IF('③男市D入力'!E31="","",CONCATENATE('③男市D入力'!E31," ",'③男市D入力'!F31))</f>
      </c>
      <c r="I31" s="315"/>
      <c r="J31" s="315"/>
      <c r="K31" s="315"/>
      <c r="L31" s="315"/>
      <c r="M31" s="315"/>
      <c r="N31" s="315"/>
      <c r="O31" s="315"/>
      <c r="P31" s="315"/>
      <c r="Q31" s="315"/>
      <c r="R31" s="315"/>
      <c r="S31" s="315"/>
      <c r="T31" s="316">
        <f>IF('③男市D入力'!G31="","",CONCATENATE('③男市D入力'!G31," ",'③男市D入力'!H31))</f>
      </c>
      <c r="U31" s="315"/>
      <c r="V31" s="315"/>
      <c r="W31" s="315"/>
      <c r="X31" s="315"/>
      <c r="Y31" s="315"/>
      <c r="Z31" s="315"/>
      <c r="AA31" s="315"/>
      <c r="AB31" s="315"/>
      <c r="AC31" s="315"/>
      <c r="AD31" s="317"/>
      <c r="AE31" s="318">
        <f>IF('③男市D入力'!K31="","",'③男市D入力'!K31)</f>
      </c>
      <c r="AF31" s="319"/>
      <c r="AG31" s="320"/>
      <c r="AH31" s="321">
        <f>IF('③男市D入力'!J31="","",'③男市D入力'!J31)</f>
      </c>
      <c r="AI31" s="321"/>
      <c r="AJ31" s="321"/>
      <c r="AK31" s="321"/>
      <c r="AL31" s="321"/>
      <c r="AM31" s="321"/>
      <c r="AN31" s="321"/>
      <c r="AO31" s="321"/>
      <c r="AP31" s="321"/>
      <c r="AQ31" s="318">
        <f>IF('③男市D入力'!E31="","",IF('③男市D入力'!D31="","",'③男市D入力'!D31))</f>
      </c>
      <c r="AR31" s="319"/>
      <c r="AS31" s="319"/>
      <c r="AT31" s="319"/>
      <c r="AU31" s="319"/>
      <c r="AV31" s="319"/>
      <c r="AW31" s="319"/>
      <c r="AX31" s="322"/>
      <c r="AY31" s="33"/>
      <c r="AZ31" s="82"/>
    </row>
    <row r="32" spans="1:52" ht="19.5" customHeight="1">
      <c r="A32" s="33"/>
      <c r="B32" s="293" t="s">
        <v>111</v>
      </c>
      <c r="C32" s="294"/>
      <c r="D32" s="294"/>
      <c r="E32" s="294"/>
      <c r="F32" s="294"/>
      <c r="G32" s="295"/>
      <c r="H32" s="299">
        <f>IF('③男市D入力'!E32="","",CONCATENATE('③男市D入力'!E32," ",'③男市D入力'!F32))</f>
      </c>
      <c r="I32" s="299"/>
      <c r="J32" s="299"/>
      <c r="K32" s="299"/>
      <c r="L32" s="299"/>
      <c r="M32" s="299"/>
      <c r="N32" s="299"/>
      <c r="O32" s="299"/>
      <c r="P32" s="299"/>
      <c r="Q32" s="299"/>
      <c r="R32" s="299"/>
      <c r="S32" s="299"/>
      <c r="T32" s="300">
        <f>IF('③男市D入力'!G32="","",CONCATENATE('③男市D入力'!G32," ",'③男市D入力'!H32))</f>
      </c>
      <c r="U32" s="299"/>
      <c r="V32" s="299"/>
      <c r="W32" s="299"/>
      <c r="X32" s="299"/>
      <c r="Y32" s="299"/>
      <c r="Z32" s="299"/>
      <c r="AA32" s="299"/>
      <c r="AB32" s="299"/>
      <c r="AC32" s="299"/>
      <c r="AD32" s="301"/>
      <c r="AE32" s="274">
        <f>IF('③男市D入力'!K32="","",'③男市D入力'!K32)</f>
      </c>
      <c r="AF32" s="275"/>
      <c r="AG32" s="302"/>
      <c r="AH32" s="303">
        <f>IF('③男市D入力'!J32="","",'③男市D入力'!J32)</f>
      </c>
      <c r="AI32" s="303"/>
      <c r="AJ32" s="303"/>
      <c r="AK32" s="303"/>
      <c r="AL32" s="303"/>
      <c r="AM32" s="303"/>
      <c r="AN32" s="303"/>
      <c r="AO32" s="303"/>
      <c r="AP32" s="303"/>
      <c r="AQ32" s="274">
        <f>IF('③男市D入力'!E32="","",IF('③男市D入力'!D32="","",'③男市D入力'!D32))</f>
      </c>
      <c r="AR32" s="275"/>
      <c r="AS32" s="275"/>
      <c r="AT32" s="275"/>
      <c r="AU32" s="275"/>
      <c r="AV32" s="275"/>
      <c r="AW32" s="275"/>
      <c r="AX32" s="276"/>
      <c r="AY32" s="33"/>
      <c r="AZ32" s="82"/>
    </row>
    <row r="33" spans="1:52" ht="19.5" customHeight="1" thickBot="1">
      <c r="A33" s="33"/>
      <c r="B33" s="296"/>
      <c r="C33" s="297"/>
      <c r="D33" s="297"/>
      <c r="E33" s="297"/>
      <c r="F33" s="297"/>
      <c r="G33" s="298"/>
      <c r="H33" s="285">
        <f>IF('③男市D入力'!E33="","",CONCATENATE('③男市D入力'!E33," ",'③男市D入力'!F33))</f>
      </c>
      <c r="I33" s="285"/>
      <c r="J33" s="285"/>
      <c r="K33" s="285"/>
      <c r="L33" s="285"/>
      <c r="M33" s="285"/>
      <c r="N33" s="285"/>
      <c r="O33" s="285"/>
      <c r="P33" s="285"/>
      <c r="Q33" s="285"/>
      <c r="R33" s="285"/>
      <c r="S33" s="285"/>
      <c r="T33" s="286">
        <f>IF('③男市D入力'!G33="","",CONCATENATE('③男市D入力'!G33," ",'③男市D入力'!H33))</f>
      </c>
      <c r="U33" s="285"/>
      <c r="V33" s="285"/>
      <c r="W33" s="285"/>
      <c r="X33" s="285"/>
      <c r="Y33" s="285"/>
      <c r="Z33" s="285"/>
      <c r="AA33" s="285"/>
      <c r="AB33" s="285"/>
      <c r="AC33" s="285"/>
      <c r="AD33" s="287"/>
      <c r="AE33" s="288">
        <f>IF('③男市D入力'!K33="","",'③男市D入力'!K33)</f>
      </c>
      <c r="AF33" s="289"/>
      <c r="AG33" s="290"/>
      <c r="AH33" s="291">
        <f>IF('③男市D入力'!J33="","",'③男市D入力'!J33)</f>
      </c>
      <c r="AI33" s="291"/>
      <c r="AJ33" s="291"/>
      <c r="AK33" s="291"/>
      <c r="AL33" s="291"/>
      <c r="AM33" s="291"/>
      <c r="AN33" s="291"/>
      <c r="AO33" s="291"/>
      <c r="AP33" s="291"/>
      <c r="AQ33" s="288">
        <f>IF('③男市D入力'!E33="","",IF('③男市D入力'!D33="","",'③男市D入力'!D33))</f>
      </c>
      <c r="AR33" s="289"/>
      <c r="AS33" s="289"/>
      <c r="AT33" s="289"/>
      <c r="AU33" s="289"/>
      <c r="AV33" s="289"/>
      <c r="AW33" s="289"/>
      <c r="AX33" s="292"/>
      <c r="AY33" s="33"/>
      <c r="AZ33" s="82"/>
    </row>
    <row r="34" spans="1:52" ht="19.5" customHeight="1">
      <c r="A34" s="33"/>
      <c r="B34" s="304" t="s">
        <v>112</v>
      </c>
      <c r="C34" s="305"/>
      <c r="D34" s="305"/>
      <c r="E34" s="305"/>
      <c r="F34" s="305"/>
      <c r="G34" s="306"/>
      <c r="H34" s="307">
        <f>IF('③男市D入力'!E34="","",CONCATENATE('③男市D入力'!E34," ",'③男市D入力'!F34))</f>
      </c>
      <c r="I34" s="307"/>
      <c r="J34" s="307"/>
      <c r="K34" s="307"/>
      <c r="L34" s="307"/>
      <c r="M34" s="307"/>
      <c r="N34" s="307"/>
      <c r="O34" s="307"/>
      <c r="P34" s="307"/>
      <c r="Q34" s="307"/>
      <c r="R34" s="307"/>
      <c r="S34" s="307"/>
      <c r="T34" s="308">
        <f>IF('③男市D入力'!G34="","",CONCATENATE('③男市D入力'!G34," ",'③男市D入力'!H34))</f>
      </c>
      <c r="U34" s="307"/>
      <c r="V34" s="307"/>
      <c r="W34" s="307"/>
      <c r="X34" s="307"/>
      <c r="Y34" s="307"/>
      <c r="Z34" s="307"/>
      <c r="AA34" s="307"/>
      <c r="AB34" s="307"/>
      <c r="AC34" s="307"/>
      <c r="AD34" s="309"/>
      <c r="AE34" s="310">
        <f>IF('③男市D入力'!K34="","",'③男市D入力'!K34)</f>
      </c>
      <c r="AF34" s="311"/>
      <c r="AG34" s="312"/>
      <c r="AH34" s="313">
        <f>IF('③男市D入力'!J34="","",'③男市D入力'!J34)</f>
      </c>
      <c r="AI34" s="313"/>
      <c r="AJ34" s="313"/>
      <c r="AK34" s="313"/>
      <c r="AL34" s="313"/>
      <c r="AM34" s="313"/>
      <c r="AN34" s="313"/>
      <c r="AO34" s="313"/>
      <c r="AP34" s="313"/>
      <c r="AQ34" s="310">
        <f>IF('③男市D入力'!E34="","",IF('③男市D入力'!D34="","",'③男市D入力'!D34))</f>
      </c>
      <c r="AR34" s="311"/>
      <c r="AS34" s="311"/>
      <c r="AT34" s="311"/>
      <c r="AU34" s="311"/>
      <c r="AV34" s="311"/>
      <c r="AW34" s="311"/>
      <c r="AX34" s="314"/>
      <c r="AY34" s="33"/>
      <c r="AZ34" s="82"/>
    </row>
    <row r="35" spans="1:52" ht="19.5" customHeight="1" thickBot="1">
      <c r="A35" s="33"/>
      <c r="B35" s="304"/>
      <c r="C35" s="305"/>
      <c r="D35" s="305"/>
      <c r="E35" s="305"/>
      <c r="F35" s="305"/>
      <c r="G35" s="306"/>
      <c r="H35" s="315">
        <f>IF('③男市D入力'!E35="","",CONCATENATE('③男市D入力'!E35," ",'③男市D入力'!F35))</f>
      </c>
      <c r="I35" s="315"/>
      <c r="J35" s="315"/>
      <c r="K35" s="315"/>
      <c r="L35" s="315"/>
      <c r="M35" s="315"/>
      <c r="N35" s="315"/>
      <c r="O35" s="315"/>
      <c r="P35" s="315"/>
      <c r="Q35" s="315"/>
      <c r="R35" s="315"/>
      <c r="S35" s="315"/>
      <c r="T35" s="316">
        <f>IF('③男市D入力'!G35="","",CONCATENATE('③男市D入力'!G35," ",'③男市D入力'!H35))</f>
      </c>
      <c r="U35" s="315"/>
      <c r="V35" s="315"/>
      <c r="W35" s="315"/>
      <c r="X35" s="315"/>
      <c r="Y35" s="315"/>
      <c r="Z35" s="315"/>
      <c r="AA35" s="315"/>
      <c r="AB35" s="315"/>
      <c r="AC35" s="315"/>
      <c r="AD35" s="317"/>
      <c r="AE35" s="318">
        <f>IF('③男市D入力'!K35="","",'③男市D入力'!K35)</f>
      </c>
      <c r="AF35" s="319"/>
      <c r="AG35" s="320"/>
      <c r="AH35" s="321">
        <f>IF('③男市D入力'!J35="","",'③男市D入力'!J35)</f>
      </c>
      <c r="AI35" s="321"/>
      <c r="AJ35" s="321"/>
      <c r="AK35" s="321"/>
      <c r="AL35" s="321"/>
      <c r="AM35" s="321"/>
      <c r="AN35" s="321"/>
      <c r="AO35" s="321"/>
      <c r="AP35" s="321"/>
      <c r="AQ35" s="318">
        <f>IF('③男市D入力'!E35="","",IF('③男市D入力'!D35="","",'③男市D入力'!D35))</f>
      </c>
      <c r="AR35" s="319"/>
      <c r="AS35" s="319"/>
      <c r="AT35" s="319"/>
      <c r="AU35" s="319"/>
      <c r="AV35" s="319"/>
      <c r="AW35" s="319"/>
      <c r="AX35" s="322"/>
      <c r="AY35" s="33"/>
      <c r="AZ35" s="82"/>
    </row>
    <row r="36" spans="1:52" ht="19.5" customHeight="1">
      <c r="A36" s="33"/>
      <c r="B36" s="293" t="s">
        <v>113</v>
      </c>
      <c r="C36" s="294"/>
      <c r="D36" s="294"/>
      <c r="E36" s="294"/>
      <c r="F36" s="294"/>
      <c r="G36" s="295"/>
      <c r="H36" s="299">
        <f>IF('③男市D入力'!E36="","",CONCATENATE('③男市D入力'!E36," ",'③男市D入力'!F36))</f>
      </c>
      <c r="I36" s="299"/>
      <c r="J36" s="299"/>
      <c r="K36" s="299"/>
      <c r="L36" s="299"/>
      <c r="M36" s="299"/>
      <c r="N36" s="299"/>
      <c r="O36" s="299"/>
      <c r="P36" s="299"/>
      <c r="Q36" s="299"/>
      <c r="R36" s="299"/>
      <c r="S36" s="299"/>
      <c r="T36" s="300">
        <f>IF('③男市D入力'!G36="","",CONCATENATE('③男市D入力'!G36," ",'③男市D入力'!H36))</f>
      </c>
      <c r="U36" s="299"/>
      <c r="V36" s="299"/>
      <c r="W36" s="299"/>
      <c r="X36" s="299"/>
      <c r="Y36" s="299"/>
      <c r="Z36" s="299"/>
      <c r="AA36" s="299"/>
      <c r="AB36" s="299"/>
      <c r="AC36" s="299"/>
      <c r="AD36" s="301"/>
      <c r="AE36" s="274">
        <f>IF('③男市D入力'!K36="","",'③男市D入力'!K36)</f>
      </c>
      <c r="AF36" s="275"/>
      <c r="AG36" s="302"/>
      <c r="AH36" s="303">
        <f>IF('③男市D入力'!J36="","",'③男市D入力'!J36)</f>
      </c>
      <c r="AI36" s="303"/>
      <c r="AJ36" s="303"/>
      <c r="AK36" s="303"/>
      <c r="AL36" s="303"/>
      <c r="AM36" s="303"/>
      <c r="AN36" s="303"/>
      <c r="AO36" s="303"/>
      <c r="AP36" s="303"/>
      <c r="AQ36" s="274">
        <f>IF('③男市D入力'!E36="","",IF('③男市D入力'!D36="","",'③男市D入力'!D36))</f>
      </c>
      <c r="AR36" s="275"/>
      <c r="AS36" s="275"/>
      <c r="AT36" s="275"/>
      <c r="AU36" s="275"/>
      <c r="AV36" s="275"/>
      <c r="AW36" s="275"/>
      <c r="AX36" s="276"/>
      <c r="AY36" s="33"/>
      <c r="AZ36" s="82"/>
    </row>
    <row r="37" spans="1:52" ht="19.5" customHeight="1" thickBot="1">
      <c r="A37" s="33"/>
      <c r="B37" s="296"/>
      <c r="C37" s="297"/>
      <c r="D37" s="297"/>
      <c r="E37" s="297"/>
      <c r="F37" s="297"/>
      <c r="G37" s="298"/>
      <c r="H37" s="285">
        <f>IF('③男市D入力'!E37="","",CONCATENATE('③男市D入力'!E37," ",'③男市D入力'!F37))</f>
      </c>
      <c r="I37" s="285"/>
      <c r="J37" s="285"/>
      <c r="K37" s="285"/>
      <c r="L37" s="285"/>
      <c r="M37" s="285"/>
      <c r="N37" s="285"/>
      <c r="O37" s="285"/>
      <c r="P37" s="285"/>
      <c r="Q37" s="285"/>
      <c r="R37" s="285"/>
      <c r="S37" s="285"/>
      <c r="T37" s="286">
        <f>IF('③男市D入力'!G37="","",CONCATENATE('③男市D入力'!G37," ",'③男市D入力'!H37))</f>
      </c>
      <c r="U37" s="285"/>
      <c r="V37" s="285"/>
      <c r="W37" s="285"/>
      <c r="X37" s="285"/>
      <c r="Y37" s="285"/>
      <c r="Z37" s="285"/>
      <c r="AA37" s="285"/>
      <c r="AB37" s="285"/>
      <c r="AC37" s="285"/>
      <c r="AD37" s="287"/>
      <c r="AE37" s="288">
        <f>IF('③男市D入力'!K37="","",'③男市D入力'!K37)</f>
      </c>
      <c r="AF37" s="289"/>
      <c r="AG37" s="290"/>
      <c r="AH37" s="291">
        <f>IF('③男市D入力'!J37="","",'③男市D入力'!J37)</f>
      </c>
      <c r="AI37" s="291"/>
      <c r="AJ37" s="291"/>
      <c r="AK37" s="291"/>
      <c r="AL37" s="291"/>
      <c r="AM37" s="291"/>
      <c r="AN37" s="291"/>
      <c r="AO37" s="291"/>
      <c r="AP37" s="291"/>
      <c r="AQ37" s="288">
        <f>IF('③男市D入力'!E37="","",IF('③男市D入力'!D37="","",'③男市D入力'!D37))</f>
      </c>
      <c r="AR37" s="289"/>
      <c r="AS37" s="289"/>
      <c r="AT37" s="289"/>
      <c r="AU37" s="289"/>
      <c r="AV37" s="289"/>
      <c r="AW37" s="289"/>
      <c r="AX37" s="292"/>
      <c r="AY37" s="33"/>
      <c r="AZ37" s="82"/>
    </row>
    <row r="38" spans="1:52" ht="19.5" customHeight="1">
      <c r="A38" s="33"/>
      <c r="B38" s="304" t="s">
        <v>114</v>
      </c>
      <c r="C38" s="305"/>
      <c r="D38" s="305"/>
      <c r="E38" s="305"/>
      <c r="F38" s="305"/>
      <c r="G38" s="306"/>
      <c r="H38" s="307">
        <f>IF('③男市D入力'!E38="","",CONCATENATE('③男市D入力'!E38," ",'③男市D入力'!F38))</f>
      </c>
      <c r="I38" s="307"/>
      <c r="J38" s="307"/>
      <c r="K38" s="307"/>
      <c r="L38" s="307"/>
      <c r="M38" s="307"/>
      <c r="N38" s="307"/>
      <c r="O38" s="307"/>
      <c r="P38" s="307"/>
      <c r="Q38" s="307"/>
      <c r="R38" s="307"/>
      <c r="S38" s="307"/>
      <c r="T38" s="308">
        <f>IF('③男市D入力'!G38="","",CONCATENATE('③男市D入力'!G38," ",'③男市D入力'!H38))</f>
      </c>
      <c r="U38" s="307"/>
      <c r="V38" s="307"/>
      <c r="W38" s="307"/>
      <c r="X38" s="307"/>
      <c r="Y38" s="307"/>
      <c r="Z38" s="307"/>
      <c r="AA38" s="307"/>
      <c r="AB38" s="307"/>
      <c r="AC38" s="307"/>
      <c r="AD38" s="309"/>
      <c r="AE38" s="310">
        <f>IF('③男市D入力'!K38="","",'③男市D入力'!K38)</f>
      </c>
      <c r="AF38" s="311"/>
      <c r="AG38" s="312"/>
      <c r="AH38" s="313">
        <f>IF('③男市D入力'!J38="","",'③男市D入力'!J38)</f>
      </c>
      <c r="AI38" s="313"/>
      <c r="AJ38" s="313"/>
      <c r="AK38" s="313"/>
      <c r="AL38" s="313"/>
      <c r="AM38" s="313"/>
      <c r="AN38" s="313"/>
      <c r="AO38" s="313"/>
      <c r="AP38" s="313"/>
      <c r="AQ38" s="310">
        <f>IF('③男市D入力'!E38="","",IF('③男市D入力'!D38="","",'③男市D入力'!D38))</f>
      </c>
      <c r="AR38" s="311"/>
      <c r="AS38" s="311"/>
      <c r="AT38" s="311"/>
      <c r="AU38" s="311"/>
      <c r="AV38" s="311"/>
      <c r="AW38" s="311"/>
      <c r="AX38" s="314"/>
      <c r="AY38" s="33"/>
      <c r="AZ38" s="82"/>
    </row>
    <row r="39" spans="1:52" ht="19.5" customHeight="1" thickBot="1">
      <c r="A39" s="33"/>
      <c r="B39" s="304"/>
      <c r="C39" s="305"/>
      <c r="D39" s="305"/>
      <c r="E39" s="305"/>
      <c r="F39" s="305"/>
      <c r="G39" s="306"/>
      <c r="H39" s="315">
        <f>IF('③男市D入力'!E39="","",CONCATENATE('③男市D入力'!E39," ",'③男市D入力'!F39))</f>
      </c>
      <c r="I39" s="315"/>
      <c r="J39" s="315"/>
      <c r="K39" s="315"/>
      <c r="L39" s="315"/>
      <c r="M39" s="315"/>
      <c r="N39" s="315"/>
      <c r="O39" s="315"/>
      <c r="P39" s="315"/>
      <c r="Q39" s="315"/>
      <c r="R39" s="315"/>
      <c r="S39" s="315"/>
      <c r="T39" s="316">
        <f>IF('③男市D入力'!G39="","",CONCATENATE('③男市D入力'!G39," ",'③男市D入力'!H39))</f>
      </c>
      <c r="U39" s="315"/>
      <c r="V39" s="315"/>
      <c r="W39" s="315"/>
      <c r="X39" s="315"/>
      <c r="Y39" s="315"/>
      <c r="Z39" s="315"/>
      <c r="AA39" s="315"/>
      <c r="AB39" s="315"/>
      <c r="AC39" s="315"/>
      <c r="AD39" s="317"/>
      <c r="AE39" s="318">
        <f>IF('③男市D入力'!K39="","",'③男市D入力'!K39)</f>
      </c>
      <c r="AF39" s="319"/>
      <c r="AG39" s="320"/>
      <c r="AH39" s="321">
        <f>IF('③男市D入力'!J39="","",'③男市D入力'!J39)</f>
      </c>
      <c r="AI39" s="321"/>
      <c r="AJ39" s="321"/>
      <c r="AK39" s="321"/>
      <c r="AL39" s="321"/>
      <c r="AM39" s="321"/>
      <c r="AN39" s="321"/>
      <c r="AO39" s="321"/>
      <c r="AP39" s="321"/>
      <c r="AQ39" s="318">
        <f>IF('③男市D入力'!E39="","",IF('③男市D入力'!D39="","",'③男市D入力'!D39))</f>
      </c>
      <c r="AR39" s="319"/>
      <c r="AS39" s="319"/>
      <c r="AT39" s="319"/>
      <c r="AU39" s="319"/>
      <c r="AV39" s="319"/>
      <c r="AW39" s="319"/>
      <c r="AX39" s="322"/>
      <c r="AY39" s="33"/>
      <c r="AZ39" s="82"/>
    </row>
    <row r="40" spans="1:52" ht="19.5" customHeight="1">
      <c r="A40" s="33"/>
      <c r="B40" s="293" t="s">
        <v>115</v>
      </c>
      <c r="C40" s="294"/>
      <c r="D40" s="294"/>
      <c r="E40" s="294"/>
      <c r="F40" s="294"/>
      <c r="G40" s="295"/>
      <c r="H40" s="299">
        <f>IF('③男市D入力'!E40="","",CONCATENATE('③男市D入力'!E40," ",'③男市D入力'!F40))</f>
      </c>
      <c r="I40" s="299"/>
      <c r="J40" s="299"/>
      <c r="K40" s="299"/>
      <c r="L40" s="299"/>
      <c r="M40" s="299"/>
      <c r="N40" s="299"/>
      <c r="O40" s="299"/>
      <c r="P40" s="299"/>
      <c r="Q40" s="299"/>
      <c r="R40" s="299"/>
      <c r="S40" s="299"/>
      <c r="T40" s="300">
        <f>IF('③男市D入力'!G40="","",CONCATENATE('③男市D入力'!G40," ",'③男市D入力'!H40))</f>
      </c>
      <c r="U40" s="299"/>
      <c r="V40" s="299"/>
      <c r="W40" s="299"/>
      <c r="X40" s="299"/>
      <c r="Y40" s="299"/>
      <c r="Z40" s="299"/>
      <c r="AA40" s="299"/>
      <c r="AB40" s="299"/>
      <c r="AC40" s="299"/>
      <c r="AD40" s="301"/>
      <c r="AE40" s="274">
        <f>IF('③男市D入力'!K40="","",'③男市D入力'!K40)</f>
      </c>
      <c r="AF40" s="275"/>
      <c r="AG40" s="302"/>
      <c r="AH40" s="303">
        <f>IF('③男市D入力'!J40="","",'③男市D入力'!J40)</f>
      </c>
      <c r="AI40" s="303"/>
      <c r="AJ40" s="303"/>
      <c r="AK40" s="303"/>
      <c r="AL40" s="303"/>
      <c r="AM40" s="303"/>
      <c r="AN40" s="303"/>
      <c r="AO40" s="303"/>
      <c r="AP40" s="303"/>
      <c r="AQ40" s="274">
        <f>IF('③男市D入力'!E40="","",IF('③男市D入力'!D40="","",'③男市D入力'!D40))</f>
      </c>
      <c r="AR40" s="275"/>
      <c r="AS40" s="275"/>
      <c r="AT40" s="275"/>
      <c r="AU40" s="275"/>
      <c r="AV40" s="275"/>
      <c r="AW40" s="275"/>
      <c r="AX40" s="276"/>
      <c r="AY40" s="33"/>
      <c r="AZ40" s="82"/>
    </row>
    <row r="41" spans="1:52" ht="19.5" customHeight="1" thickBot="1">
      <c r="A41" s="33"/>
      <c r="B41" s="296"/>
      <c r="C41" s="297"/>
      <c r="D41" s="297"/>
      <c r="E41" s="297"/>
      <c r="F41" s="297"/>
      <c r="G41" s="298"/>
      <c r="H41" s="285">
        <f>IF('③男市D入力'!E41="","",CONCATENATE('③男市D入力'!E41," ",'③男市D入力'!F41))</f>
      </c>
      <c r="I41" s="285"/>
      <c r="J41" s="285"/>
      <c r="K41" s="285"/>
      <c r="L41" s="285"/>
      <c r="M41" s="285"/>
      <c r="N41" s="285"/>
      <c r="O41" s="285"/>
      <c r="P41" s="285"/>
      <c r="Q41" s="285"/>
      <c r="R41" s="285"/>
      <c r="S41" s="285"/>
      <c r="T41" s="286">
        <f>IF('③男市D入力'!G41="","",CONCATENATE('③男市D入力'!G41," ",'③男市D入力'!H41))</f>
      </c>
      <c r="U41" s="285"/>
      <c r="V41" s="285"/>
      <c r="W41" s="285"/>
      <c r="X41" s="285"/>
      <c r="Y41" s="285"/>
      <c r="Z41" s="285"/>
      <c r="AA41" s="285"/>
      <c r="AB41" s="285"/>
      <c r="AC41" s="285"/>
      <c r="AD41" s="287"/>
      <c r="AE41" s="288">
        <f>IF('③男市D入力'!K41="","",'③男市D入力'!K41)</f>
      </c>
      <c r="AF41" s="289"/>
      <c r="AG41" s="290"/>
      <c r="AH41" s="291">
        <f>IF('③男市D入力'!J41="","",'③男市D入力'!J41)</f>
      </c>
      <c r="AI41" s="291"/>
      <c r="AJ41" s="291"/>
      <c r="AK41" s="291"/>
      <c r="AL41" s="291"/>
      <c r="AM41" s="291"/>
      <c r="AN41" s="291"/>
      <c r="AO41" s="291"/>
      <c r="AP41" s="291"/>
      <c r="AQ41" s="288">
        <f>IF('③男市D入力'!E41="","",IF('③男市D入力'!D41="","",'③男市D入力'!D41))</f>
      </c>
      <c r="AR41" s="289"/>
      <c r="AS41" s="289"/>
      <c r="AT41" s="289"/>
      <c r="AU41" s="289"/>
      <c r="AV41" s="289"/>
      <c r="AW41" s="289"/>
      <c r="AX41" s="292"/>
      <c r="AY41" s="33"/>
      <c r="AZ41" s="82"/>
    </row>
    <row r="42" spans="1:52" ht="6.75" customHeight="1" thickBot="1">
      <c r="A42" s="33"/>
      <c r="B42" s="129"/>
      <c r="C42" s="129"/>
      <c r="D42" s="129"/>
      <c r="E42" s="129"/>
      <c r="F42" s="129"/>
      <c r="G42" s="129"/>
      <c r="H42" s="130"/>
      <c r="I42" s="130"/>
      <c r="J42" s="130"/>
      <c r="K42" s="130"/>
      <c r="L42" s="130"/>
      <c r="M42" s="130"/>
      <c r="N42" s="130"/>
      <c r="O42" s="130"/>
      <c r="P42" s="130"/>
      <c r="Q42" s="130"/>
      <c r="R42" s="130"/>
      <c r="S42" s="130"/>
      <c r="T42" s="130"/>
      <c r="U42" s="130"/>
      <c r="V42" s="130"/>
      <c r="W42" s="130"/>
      <c r="X42" s="130"/>
      <c r="Y42" s="130"/>
      <c r="Z42" s="130"/>
      <c r="AA42" s="130"/>
      <c r="AB42" s="130"/>
      <c r="AC42" s="130"/>
      <c r="AD42" s="130"/>
      <c r="AE42" s="131"/>
      <c r="AF42" s="131"/>
      <c r="AG42" s="131"/>
      <c r="AH42" s="132"/>
      <c r="AI42" s="132"/>
      <c r="AJ42" s="132"/>
      <c r="AK42" s="132"/>
      <c r="AL42" s="132"/>
      <c r="AM42" s="132"/>
      <c r="AN42" s="132"/>
      <c r="AO42" s="132"/>
      <c r="AP42" s="132"/>
      <c r="AQ42" s="131"/>
      <c r="AR42" s="131"/>
      <c r="AS42" s="131"/>
      <c r="AT42" s="131"/>
      <c r="AU42" s="131"/>
      <c r="AV42" s="131"/>
      <c r="AW42" s="131"/>
      <c r="AX42" s="131"/>
      <c r="AY42" s="33"/>
      <c r="AZ42" s="82"/>
    </row>
    <row r="43" spans="1:52" s="2" customFormat="1" ht="21.75" customHeight="1" thickBot="1">
      <c r="A43" s="133"/>
      <c r="B43" s="134"/>
      <c r="C43" s="134"/>
      <c r="D43" s="135"/>
      <c r="E43" s="136"/>
      <c r="F43" s="224" t="s">
        <v>129</v>
      </c>
      <c r="G43" s="323"/>
      <c r="H43" s="323"/>
      <c r="I43" s="323"/>
      <c r="J43" s="323"/>
      <c r="K43" s="323"/>
      <c r="L43" s="323"/>
      <c r="M43" s="323"/>
      <c r="N43" s="323"/>
      <c r="O43" s="323"/>
      <c r="P43" s="323"/>
      <c r="Q43" s="323"/>
      <c r="R43" s="323"/>
      <c r="S43" s="323"/>
      <c r="T43" s="324">
        <f>AQ10</f>
      </c>
      <c r="U43" s="324"/>
      <c r="V43" s="324"/>
      <c r="W43" s="325" t="s">
        <v>130</v>
      </c>
      <c r="X43" s="325"/>
      <c r="Y43" s="326"/>
      <c r="Z43" s="327" t="s">
        <v>127</v>
      </c>
      <c r="AA43" s="325"/>
      <c r="AB43" s="325"/>
      <c r="AC43" s="325"/>
      <c r="AD43" s="325"/>
      <c r="AE43" s="325"/>
      <c r="AF43" s="325"/>
      <c r="AG43" s="325"/>
      <c r="AH43" s="325"/>
      <c r="AI43" s="325"/>
      <c r="AJ43" s="325"/>
      <c r="AK43" s="325"/>
      <c r="AL43" s="325"/>
      <c r="AM43" s="328">
        <f>IF(T43="","",1000*T43)</f>
      </c>
      <c r="AN43" s="328"/>
      <c r="AO43" s="328"/>
      <c r="AP43" s="328"/>
      <c r="AQ43" s="328"/>
      <c r="AR43" s="328"/>
      <c r="AS43" s="328"/>
      <c r="AT43" s="329" t="s">
        <v>85</v>
      </c>
      <c r="AU43" s="329"/>
      <c r="AV43" s="330"/>
      <c r="AW43" s="128"/>
      <c r="AX43" s="128"/>
      <c r="AY43" s="128"/>
      <c r="AZ43" s="52"/>
    </row>
    <row r="44" spans="1:52" s="2" customFormat="1" ht="4.5" customHeight="1">
      <c r="A44" s="128"/>
      <c r="B44" s="137"/>
      <c r="C44" s="137"/>
      <c r="D44" s="138"/>
      <c r="E44" s="139"/>
      <c r="F44" s="139"/>
      <c r="G44" s="139"/>
      <c r="H44" s="140"/>
      <c r="I44" s="138"/>
      <c r="J44" s="141"/>
      <c r="K44" s="137"/>
      <c r="L44" s="137"/>
      <c r="M44" s="128"/>
      <c r="N44" s="128"/>
      <c r="O44" s="128"/>
      <c r="P44" s="128"/>
      <c r="Q44" s="128"/>
      <c r="R44" s="128"/>
      <c r="S44" s="128"/>
      <c r="T44" s="128"/>
      <c r="U44" s="128"/>
      <c r="V44" s="128"/>
      <c r="W44" s="128"/>
      <c r="X44" s="128"/>
      <c r="Y44" s="128"/>
      <c r="Z44" s="128"/>
      <c r="AA44" s="128"/>
      <c r="AB44" s="128"/>
      <c r="AC44" s="128"/>
      <c r="AD44" s="128"/>
      <c r="AE44" s="128"/>
      <c r="AF44" s="128"/>
      <c r="AG44" s="128"/>
      <c r="AH44" s="128"/>
      <c r="AI44" s="128"/>
      <c r="AJ44" s="128"/>
      <c r="AK44" s="128"/>
      <c r="AL44" s="128"/>
      <c r="AM44" s="128"/>
      <c r="AN44" s="128"/>
      <c r="AO44" s="128"/>
      <c r="AP44" s="128"/>
      <c r="AQ44" s="128"/>
      <c r="AR44" s="128"/>
      <c r="AS44" s="128"/>
      <c r="AT44" s="128"/>
      <c r="AU44" s="128"/>
      <c r="AV44" s="128"/>
      <c r="AW44" s="128"/>
      <c r="AX44" s="128"/>
      <c r="AY44" s="128"/>
      <c r="AZ44" s="52"/>
    </row>
  </sheetData>
  <sheetProtection sheet="1" selectLockedCells="1"/>
  <mergeCells count="194">
    <mergeCell ref="AM43:AS43"/>
    <mergeCell ref="AT43:AV43"/>
    <mergeCell ref="F43:S43"/>
    <mergeCell ref="T43:V43"/>
    <mergeCell ref="W43:Y43"/>
    <mergeCell ref="Z43:AL43"/>
    <mergeCell ref="AQ41:AX41"/>
    <mergeCell ref="B40:G41"/>
    <mergeCell ref="H40:S40"/>
    <mergeCell ref="T40:AD40"/>
    <mergeCell ref="AE40:AG40"/>
    <mergeCell ref="AH40:AP40"/>
    <mergeCell ref="H41:S41"/>
    <mergeCell ref="T41:AD41"/>
    <mergeCell ref="AE41:AG41"/>
    <mergeCell ref="AH41:AP41"/>
    <mergeCell ref="AH38:AP38"/>
    <mergeCell ref="AQ38:AX38"/>
    <mergeCell ref="AQ40:AX40"/>
    <mergeCell ref="H39:S39"/>
    <mergeCell ref="T39:AD39"/>
    <mergeCell ref="AE39:AG39"/>
    <mergeCell ref="AH39:AP39"/>
    <mergeCell ref="AQ39:AX39"/>
    <mergeCell ref="B38:G39"/>
    <mergeCell ref="H38:S38"/>
    <mergeCell ref="T38:AD38"/>
    <mergeCell ref="AE38:AG38"/>
    <mergeCell ref="AQ37:AX37"/>
    <mergeCell ref="B36:G37"/>
    <mergeCell ref="H36:S36"/>
    <mergeCell ref="T36:AD36"/>
    <mergeCell ref="AE36:AG36"/>
    <mergeCell ref="AH36:AP36"/>
    <mergeCell ref="H37:S37"/>
    <mergeCell ref="T37:AD37"/>
    <mergeCell ref="AE37:AG37"/>
    <mergeCell ref="AH37:AP37"/>
    <mergeCell ref="AH34:AP34"/>
    <mergeCell ref="AQ34:AX34"/>
    <mergeCell ref="AQ36:AX36"/>
    <mergeCell ref="H35:S35"/>
    <mergeCell ref="T35:AD35"/>
    <mergeCell ref="AE35:AG35"/>
    <mergeCell ref="AH35:AP35"/>
    <mergeCell ref="AQ35:AX35"/>
    <mergeCell ref="B34:G35"/>
    <mergeCell ref="H34:S34"/>
    <mergeCell ref="T34:AD34"/>
    <mergeCell ref="AE34:AG34"/>
    <mergeCell ref="AQ33:AX33"/>
    <mergeCell ref="B32:G33"/>
    <mergeCell ref="H32:S32"/>
    <mergeCell ref="T32:AD32"/>
    <mergeCell ref="AE32:AG32"/>
    <mergeCell ref="AH32:AP32"/>
    <mergeCell ref="H33:S33"/>
    <mergeCell ref="T33:AD33"/>
    <mergeCell ref="AE33:AG33"/>
    <mergeCell ref="AH33:AP33"/>
    <mergeCell ref="AH30:AP30"/>
    <mergeCell ref="AQ30:AX30"/>
    <mergeCell ref="AQ32:AX32"/>
    <mergeCell ref="H31:S31"/>
    <mergeCell ref="T31:AD31"/>
    <mergeCell ref="AE31:AG31"/>
    <mergeCell ref="AH31:AP31"/>
    <mergeCell ref="AQ31:AX31"/>
    <mergeCell ref="B30:G31"/>
    <mergeCell ref="H30:S30"/>
    <mergeCell ref="T30:AD30"/>
    <mergeCell ref="AE30:AG30"/>
    <mergeCell ref="AQ29:AX29"/>
    <mergeCell ref="B28:G29"/>
    <mergeCell ref="H28:S28"/>
    <mergeCell ref="T28:AD28"/>
    <mergeCell ref="AE28:AG28"/>
    <mergeCell ref="AH28:AP28"/>
    <mergeCell ref="H29:S29"/>
    <mergeCell ref="T29:AD29"/>
    <mergeCell ref="AE29:AG29"/>
    <mergeCell ref="AH29:AP29"/>
    <mergeCell ref="AH26:AP26"/>
    <mergeCell ref="AQ26:AX26"/>
    <mergeCell ref="AQ28:AX28"/>
    <mergeCell ref="H27:S27"/>
    <mergeCell ref="T27:AD27"/>
    <mergeCell ref="AE27:AG27"/>
    <mergeCell ref="AH27:AP27"/>
    <mergeCell ref="AQ27:AX27"/>
    <mergeCell ref="B26:G27"/>
    <mergeCell ref="H26:S26"/>
    <mergeCell ref="T26:AD26"/>
    <mergeCell ref="AE26:AG26"/>
    <mergeCell ref="AQ25:AX25"/>
    <mergeCell ref="B24:G25"/>
    <mergeCell ref="H24:S24"/>
    <mergeCell ref="T24:AD24"/>
    <mergeCell ref="AE24:AG24"/>
    <mergeCell ref="AH24:AP24"/>
    <mergeCell ref="H25:S25"/>
    <mergeCell ref="T25:AD25"/>
    <mergeCell ref="AE25:AG25"/>
    <mergeCell ref="AH25:AP25"/>
    <mergeCell ref="AH22:AP22"/>
    <mergeCell ref="AQ22:AX22"/>
    <mergeCell ref="AQ24:AX24"/>
    <mergeCell ref="H23:S23"/>
    <mergeCell ref="T23:AD23"/>
    <mergeCell ref="AE23:AG23"/>
    <mergeCell ref="AH23:AP23"/>
    <mergeCell ref="AQ23:AX23"/>
    <mergeCell ref="B22:G23"/>
    <mergeCell ref="H22:S22"/>
    <mergeCell ref="T22:AD22"/>
    <mergeCell ref="AE22:AG22"/>
    <mergeCell ref="AQ21:AX21"/>
    <mergeCell ref="B20:G21"/>
    <mergeCell ref="H20:S20"/>
    <mergeCell ref="T20:AD20"/>
    <mergeCell ref="AE20:AG20"/>
    <mergeCell ref="AH20:AP20"/>
    <mergeCell ref="H21:S21"/>
    <mergeCell ref="T21:AD21"/>
    <mergeCell ref="AE21:AG21"/>
    <mergeCell ref="AH21:AP21"/>
    <mergeCell ref="AH18:AP18"/>
    <mergeCell ref="AQ18:AX18"/>
    <mergeCell ref="AQ20:AX20"/>
    <mergeCell ref="H19:S19"/>
    <mergeCell ref="T19:AD19"/>
    <mergeCell ref="AE19:AG19"/>
    <mergeCell ref="AH19:AP19"/>
    <mergeCell ref="AQ19:AX19"/>
    <mergeCell ref="B18:G19"/>
    <mergeCell ref="H18:S18"/>
    <mergeCell ref="T18:AD18"/>
    <mergeCell ref="AE18:AG18"/>
    <mergeCell ref="AQ17:AX17"/>
    <mergeCell ref="B16:G17"/>
    <mergeCell ref="H16:S16"/>
    <mergeCell ref="T16:AD16"/>
    <mergeCell ref="AE16:AG16"/>
    <mergeCell ref="AH16:AP16"/>
    <mergeCell ref="H17:S17"/>
    <mergeCell ref="T17:AD17"/>
    <mergeCell ref="AE17:AG17"/>
    <mergeCell ref="AH17:AP17"/>
    <mergeCell ref="AH14:AP14"/>
    <mergeCell ref="AQ14:AX14"/>
    <mergeCell ref="AQ16:AX16"/>
    <mergeCell ref="H15:S15"/>
    <mergeCell ref="T15:AD15"/>
    <mergeCell ref="AE15:AG15"/>
    <mergeCell ref="AH15:AP15"/>
    <mergeCell ref="AQ15:AX15"/>
    <mergeCell ref="B14:G15"/>
    <mergeCell ref="H14:S14"/>
    <mergeCell ref="T14:AD14"/>
    <mergeCell ref="AE14:AG14"/>
    <mergeCell ref="AQ13:AX13"/>
    <mergeCell ref="B12:G13"/>
    <mergeCell ref="H12:S12"/>
    <mergeCell ref="T12:AD12"/>
    <mergeCell ref="AE12:AG12"/>
    <mergeCell ref="AH12:AP12"/>
    <mergeCell ref="H13:S13"/>
    <mergeCell ref="T13:AD13"/>
    <mergeCell ref="AE13:AG13"/>
    <mergeCell ref="AH13:AP13"/>
    <mergeCell ref="AQ12:AX12"/>
    <mergeCell ref="B11:G11"/>
    <mergeCell ref="H11:S11"/>
    <mergeCell ref="T11:AD11"/>
    <mergeCell ref="AE11:AG11"/>
    <mergeCell ref="AH11:AP11"/>
    <mergeCell ref="AQ11:AX11"/>
    <mergeCell ref="AA7:AC7"/>
    <mergeCell ref="AD7:AG7"/>
    <mergeCell ref="AH7:AW7"/>
    <mergeCell ref="G9:R10"/>
    <mergeCell ref="AC10:AP10"/>
    <mergeCell ref="AQ10:AS10"/>
    <mergeCell ref="AT10:AV10"/>
    <mergeCell ref="A3:AY3"/>
    <mergeCell ref="A5:D7"/>
    <mergeCell ref="F5:K5"/>
    <mergeCell ref="L5:AI5"/>
    <mergeCell ref="AT5:AX5"/>
    <mergeCell ref="F6:K6"/>
    <mergeCell ref="L6:AR6"/>
    <mergeCell ref="AT6:AX6"/>
    <mergeCell ref="F7:M7"/>
    <mergeCell ref="N7:Z7"/>
  </mergeCells>
  <dataValidations count="1">
    <dataValidation type="list" allowBlank="1" showInputMessage="1" showErrorMessage="1" sqref="I44">
      <formula1>"男性,女性"</formula1>
    </dataValidation>
  </dataValidations>
  <printOptions/>
  <pageMargins left="0.7086614173228347" right="0.5118110236220472" top="0.5511811023622047" bottom="0.5511811023622047" header="0.31496062992125984" footer="0.31496062992125984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V44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7.25390625" style="2" bestFit="1" customWidth="1"/>
    <col min="2" max="2" width="12.125" style="3" bestFit="1" customWidth="1"/>
    <col min="3" max="3" width="10.375" style="3" customWidth="1"/>
    <col min="4" max="4" width="13.875" style="1" bestFit="1" customWidth="1"/>
    <col min="5" max="6" width="6.625" style="4" customWidth="1"/>
    <col min="7" max="7" width="10.00390625" style="4" customWidth="1"/>
    <col min="8" max="8" width="11.125" style="4" customWidth="1"/>
    <col min="9" max="9" width="5.00390625" style="1" customWidth="1"/>
    <col min="10" max="10" width="11.375" style="5" customWidth="1"/>
    <col min="11" max="11" width="4.875" style="3" bestFit="1" customWidth="1"/>
    <col min="12" max="12" width="0.2421875" style="3" customWidth="1"/>
    <col min="13" max="13" width="1.25" style="2" customWidth="1"/>
    <col min="14" max="16384" width="9.00390625" style="2" customWidth="1"/>
  </cols>
  <sheetData>
    <row r="1" spans="1:13" ht="5.25" customHeight="1">
      <c r="A1" s="46"/>
      <c r="B1" s="47"/>
      <c r="C1" s="47"/>
      <c r="D1" s="48"/>
      <c r="E1" s="49"/>
      <c r="F1" s="49"/>
      <c r="G1" s="49"/>
      <c r="H1" s="49"/>
      <c r="I1" s="48"/>
      <c r="J1" s="50"/>
      <c r="K1" s="47"/>
      <c r="L1" s="51"/>
      <c r="M1" s="52"/>
    </row>
    <row r="2" spans="1:22" ht="28.5" customHeight="1">
      <c r="A2" s="351" t="s">
        <v>124</v>
      </c>
      <c r="B2" s="351"/>
      <c r="C2" s="351"/>
      <c r="D2" s="351"/>
      <c r="E2" s="351"/>
      <c r="F2" s="351"/>
      <c r="G2" s="351"/>
      <c r="H2" s="351"/>
      <c r="I2" s="351"/>
      <c r="J2" s="351"/>
      <c r="K2" s="351"/>
      <c r="L2" s="53"/>
      <c r="M2" s="53"/>
      <c r="N2" s="7"/>
      <c r="O2" s="7"/>
      <c r="P2" s="7"/>
      <c r="Q2" s="7"/>
      <c r="R2" s="7"/>
      <c r="S2" s="7"/>
      <c r="T2" s="7"/>
      <c r="U2" s="7"/>
      <c r="V2" s="7"/>
    </row>
    <row r="3" spans="1:13" ht="6.75" customHeight="1" thickBot="1">
      <c r="A3" s="54"/>
      <c r="B3" s="117"/>
      <c r="C3" s="55"/>
      <c r="D3" s="55"/>
      <c r="E3" s="56"/>
      <c r="F3" s="56"/>
      <c r="G3" s="56"/>
      <c r="H3" s="56"/>
      <c r="I3" s="57"/>
      <c r="J3" s="58"/>
      <c r="K3" s="59"/>
      <c r="L3" s="52"/>
      <c r="M3" s="52"/>
    </row>
    <row r="4" spans="1:13" ht="27" customHeight="1" thickBot="1">
      <c r="A4" s="346" t="s">
        <v>67</v>
      </c>
      <c r="B4" s="78" t="s">
        <v>6</v>
      </c>
      <c r="C4" s="200">
        <f>IF('②登録'!E1="","",'②登録'!E1)</f>
      </c>
      <c r="D4" s="200"/>
      <c r="E4" s="200"/>
      <c r="F4" s="200"/>
      <c r="G4" s="201"/>
      <c r="H4" s="60"/>
      <c r="I4" s="352"/>
      <c r="J4" s="352"/>
      <c r="K4" s="52"/>
      <c r="L4" s="52"/>
      <c r="M4" s="52"/>
    </row>
    <row r="5" spans="1:15" ht="27" customHeight="1" thickBot="1">
      <c r="A5" s="347"/>
      <c r="B5" s="79" t="s">
        <v>7</v>
      </c>
      <c r="C5" s="203"/>
      <c r="D5" s="203"/>
      <c r="E5" s="203"/>
      <c r="F5" s="203"/>
      <c r="G5" s="203"/>
      <c r="H5" s="204"/>
      <c r="I5" s="204"/>
      <c r="J5" s="205"/>
      <c r="K5" s="52"/>
      <c r="L5" s="52"/>
      <c r="M5" s="52"/>
      <c r="O5" s="40"/>
    </row>
    <row r="6" spans="1:13" ht="25.5" customHeight="1" thickBot="1">
      <c r="A6" s="348"/>
      <c r="B6" s="118" t="s">
        <v>71</v>
      </c>
      <c r="C6" s="206"/>
      <c r="D6" s="207"/>
      <c r="E6" s="208"/>
      <c r="F6" s="90"/>
      <c r="G6" s="116" t="s">
        <v>116</v>
      </c>
      <c r="H6" s="331"/>
      <c r="I6" s="210"/>
      <c r="J6" s="210"/>
      <c r="K6" s="211"/>
      <c r="L6" s="52"/>
      <c r="M6" s="52"/>
    </row>
    <row r="7" spans="1:13" ht="5.25" customHeight="1" thickBot="1">
      <c r="A7" s="54"/>
      <c r="B7" s="62"/>
      <c r="C7" s="62"/>
      <c r="D7" s="63"/>
      <c r="E7" s="64"/>
      <c r="F7" s="64"/>
      <c r="G7" s="64"/>
      <c r="H7" s="64"/>
      <c r="I7" s="63"/>
      <c r="J7" s="65"/>
      <c r="K7" s="47"/>
      <c r="L7" s="51"/>
      <c r="M7" s="52"/>
    </row>
    <row r="8" spans="1:13" ht="23.25" customHeight="1" thickBot="1">
      <c r="A8" s="54"/>
      <c r="B8" s="342" t="s">
        <v>133</v>
      </c>
      <c r="C8" s="343"/>
      <c r="D8" s="69"/>
      <c r="E8" s="70"/>
      <c r="F8" s="70"/>
      <c r="G8" s="70"/>
      <c r="H8" s="70"/>
      <c r="I8" s="69"/>
      <c r="J8" s="71"/>
      <c r="K8" s="72"/>
      <c r="L8" s="51"/>
      <c r="M8" s="52"/>
    </row>
    <row r="9" spans="1:13" ht="6.75" customHeight="1" thickBot="1">
      <c r="A9" s="54"/>
      <c r="B9" s="68"/>
      <c r="C9" s="68"/>
      <c r="D9" s="69"/>
      <c r="E9" s="70"/>
      <c r="F9" s="70"/>
      <c r="G9" s="70"/>
      <c r="H9" s="70"/>
      <c r="I9" s="69"/>
      <c r="J9" s="71"/>
      <c r="K9" s="72"/>
      <c r="L9" s="51"/>
      <c r="M9" s="52"/>
    </row>
    <row r="10" spans="1:13" ht="10.5" customHeight="1">
      <c r="A10" s="54"/>
      <c r="B10" s="349" t="s">
        <v>10</v>
      </c>
      <c r="C10" s="340" t="s">
        <v>54</v>
      </c>
      <c r="D10" s="338" t="s">
        <v>14</v>
      </c>
      <c r="E10" s="338" t="s">
        <v>0</v>
      </c>
      <c r="F10" s="338" t="s">
        <v>1</v>
      </c>
      <c r="G10" s="338" t="s">
        <v>2</v>
      </c>
      <c r="H10" s="338" t="s">
        <v>3</v>
      </c>
      <c r="I10" s="338" t="s">
        <v>4</v>
      </c>
      <c r="J10" s="332" t="s">
        <v>5</v>
      </c>
      <c r="K10" s="344" t="s">
        <v>11</v>
      </c>
      <c r="L10" s="52"/>
      <c r="M10" s="52"/>
    </row>
    <row r="11" spans="1:13" ht="10.5" customHeight="1" thickBot="1">
      <c r="A11" s="54"/>
      <c r="B11" s="350"/>
      <c r="C11" s="341"/>
      <c r="D11" s="339"/>
      <c r="E11" s="339"/>
      <c r="F11" s="339"/>
      <c r="G11" s="339"/>
      <c r="H11" s="339"/>
      <c r="I11" s="339"/>
      <c r="J11" s="333"/>
      <c r="K11" s="345"/>
      <c r="L11" s="51"/>
      <c r="M11" s="52"/>
    </row>
    <row r="12" spans="1:13" ht="21" customHeight="1">
      <c r="A12" s="66"/>
      <c r="B12" s="353" t="s">
        <v>8</v>
      </c>
      <c r="C12" s="104"/>
      <c r="D12" s="105">
        <f>IF($C12="","",IF(VLOOKUP($C12,'②登録'!$A$4:$H$153,2)="","",VLOOKUP($C12,'②登録'!$A$4:$H$153,2)))</f>
      </c>
      <c r="E12" s="106">
        <f>IF($C12="","",VLOOKUP($C12,'②登録'!$A$4:$H$153,3))</f>
      </c>
      <c r="F12" s="106">
        <f>IF($C12="","",VLOOKUP($C12,'②登録'!$A$4:$H$153,4))</f>
      </c>
      <c r="G12" s="106">
        <f>IF($C12="","",VLOOKUP($C12,'②登録'!$A$4:$H$153,5))</f>
      </c>
      <c r="H12" s="106">
        <f>IF($C12="","",VLOOKUP($C12,'②登録'!$A$4:$H$153,6))</f>
      </c>
      <c r="I12" s="107">
        <f>IF($C12="","",VLOOKUP($C12,'②登録'!$A$4:$H$153,7))</f>
      </c>
      <c r="J12" s="108">
        <f>IF($C12="","",VLOOKUP($C12,'②登録'!$A$4:$H$153,8))</f>
      </c>
      <c r="K12" s="114"/>
      <c r="L12" s="29"/>
      <c r="M12" s="52"/>
    </row>
    <row r="13" spans="1:13" ht="21" customHeight="1" thickBot="1">
      <c r="A13" s="66"/>
      <c r="B13" s="354"/>
      <c r="C13" s="173"/>
      <c r="D13" s="174">
        <f>IF($C13="","",IF(VLOOKUP($C13,'②登録'!$A$4:$H$153,2)="","",VLOOKUP($C13,'②登録'!$A$4:$H$153,2)))</f>
      </c>
      <c r="E13" s="175">
        <f>IF($C13="","",VLOOKUP($C13,'②登録'!$A$4:$H$153,3))</f>
      </c>
      <c r="F13" s="175">
        <f>IF($C13="","",VLOOKUP($C13,'②登録'!$A$4:$H$153,4))</f>
      </c>
      <c r="G13" s="175">
        <f>IF($C13="","",VLOOKUP($C13,'②登録'!$A$4:$H$153,5))</f>
      </c>
      <c r="H13" s="175">
        <f>IF($C13="","",VLOOKUP($C13,'②登録'!$A$4:$H$153,6))</f>
      </c>
      <c r="I13" s="176">
        <f>IF($C13="","",VLOOKUP($C13,'②登録'!$A$4:$H$153,7))</f>
      </c>
      <c r="J13" s="177">
        <f>IF($C13="","",VLOOKUP($C13,'②登録'!$A$4:$H$153,8))</f>
      </c>
      <c r="K13" s="178"/>
      <c r="L13" s="29"/>
      <c r="M13" s="52"/>
    </row>
    <row r="14" spans="1:13" ht="21" customHeight="1">
      <c r="A14" s="91"/>
      <c r="B14" s="353" t="s">
        <v>9</v>
      </c>
      <c r="C14" s="104"/>
      <c r="D14" s="105">
        <f>IF($C14="","",IF(VLOOKUP($C14,'②登録'!$A$4:$H$153,2)="","",VLOOKUP($C14,'②登録'!$A$4:$H$153,2)))</f>
      </c>
      <c r="E14" s="106">
        <f>IF($C14="","",VLOOKUP($C14,'②登録'!$A$4:$H$153,3))</f>
      </c>
      <c r="F14" s="106">
        <f>IF($C14="","",VLOOKUP($C14,'②登録'!$A$4:$H$153,4))</f>
      </c>
      <c r="G14" s="106">
        <f>IF($C14="","",VLOOKUP($C14,'②登録'!$A$4:$H$153,5))</f>
      </c>
      <c r="H14" s="106">
        <f>IF($C14="","",VLOOKUP($C14,'②登録'!$A$4:$H$153,6))</f>
      </c>
      <c r="I14" s="107">
        <f>IF($C14="","",VLOOKUP($C14,'②登録'!$A$4:$H$153,7))</f>
      </c>
      <c r="J14" s="108">
        <f>IF($C14="","",VLOOKUP($C14,'②登録'!$A$4:$H$153,8))</f>
      </c>
      <c r="K14" s="114"/>
      <c r="L14" s="29"/>
      <c r="M14" s="52"/>
    </row>
    <row r="15" spans="1:13" ht="21" customHeight="1" thickBot="1">
      <c r="A15" s="91"/>
      <c r="B15" s="355"/>
      <c r="C15" s="109"/>
      <c r="D15" s="110">
        <f>IF($C15="","",IF(VLOOKUP($C15,'②登録'!$A$4:$H$153,2)="","",VLOOKUP($C15,'②登録'!$A$4:$H$153,2)))</f>
      </c>
      <c r="E15" s="111">
        <f>IF($C15="","",VLOOKUP($C15,'②登録'!$A$4:$H$153,3))</f>
      </c>
      <c r="F15" s="111">
        <f>IF($C15="","",VLOOKUP($C15,'②登録'!$A$4:$H$153,4))</f>
      </c>
      <c r="G15" s="111">
        <f>IF($C15="","",VLOOKUP($C15,'②登録'!$A$4:$H$153,5))</f>
      </c>
      <c r="H15" s="111">
        <f>IF($C15="","",VLOOKUP($C15,'②登録'!$A$4:$H$153,6))</f>
      </c>
      <c r="I15" s="112">
        <f>IF($C15="","",VLOOKUP($C15,'②登録'!$A$4:$H$153,7))</f>
      </c>
      <c r="J15" s="113">
        <f>IF($C15="","",VLOOKUP($C15,'②登録'!$A$4:$H$153,8))</f>
      </c>
      <c r="K15" s="115"/>
      <c r="L15" s="29"/>
      <c r="M15" s="52"/>
    </row>
    <row r="16" spans="1:13" ht="21" customHeight="1">
      <c r="A16" s="91"/>
      <c r="B16" s="353" t="s">
        <v>72</v>
      </c>
      <c r="C16" s="104"/>
      <c r="D16" s="105">
        <f>IF($C16="","",IF(VLOOKUP($C16,'②登録'!$A$4:$H$153,2)="","",VLOOKUP($C16,'②登録'!$A$4:$H$153,2)))</f>
      </c>
      <c r="E16" s="106">
        <f>IF($C16="","",VLOOKUP($C16,'②登録'!$A$4:$H$153,3))</f>
      </c>
      <c r="F16" s="106">
        <f>IF($C16="","",VLOOKUP($C16,'②登録'!$A$4:$H$153,4))</f>
      </c>
      <c r="G16" s="106">
        <f>IF($C16="","",VLOOKUP($C16,'②登録'!$A$4:$H$153,5))</f>
      </c>
      <c r="H16" s="106">
        <f>IF($C16="","",VLOOKUP($C16,'②登録'!$A$4:$H$153,6))</f>
      </c>
      <c r="I16" s="107">
        <f>IF($C16="","",VLOOKUP($C16,'②登録'!$A$4:$H$153,7))</f>
      </c>
      <c r="J16" s="108">
        <f>IF($C16="","",VLOOKUP($C16,'②登録'!$A$4:$H$153,8))</f>
      </c>
      <c r="K16" s="114"/>
      <c r="L16" s="29"/>
      <c r="M16" s="52"/>
    </row>
    <row r="17" spans="1:13" ht="21" customHeight="1" thickBot="1">
      <c r="A17" s="91"/>
      <c r="B17" s="355"/>
      <c r="C17" s="109"/>
      <c r="D17" s="110">
        <f>IF($C17="","",IF(VLOOKUP($C17,'②登録'!$A$4:$H$153,2)="","",VLOOKUP($C17,'②登録'!$A$4:$H$153,2)))</f>
      </c>
      <c r="E17" s="111">
        <f>IF($C17="","",VLOOKUP($C17,'②登録'!$A$4:$H$153,3))</f>
      </c>
      <c r="F17" s="111">
        <f>IF($C17="","",VLOOKUP($C17,'②登録'!$A$4:$H$153,4))</f>
      </c>
      <c r="G17" s="111">
        <f>IF($C17="","",VLOOKUP($C17,'②登録'!$A$4:$H$153,5))</f>
      </c>
      <c r="H17" s="111">
        <f>IF($C17="","",VLOOKUP($C17,'②登録'!$A$4:$H$153,6))</f>
      </c>
      <c r="I17" s="112">
        <f>IF($C17="","",VLOOKUP($C17,'②登録'!$A$4:$H$153,7))</f>
      </c>
      <c r="J17" s="113">
        <f>IF($C17="","",VLOOKUP($C17,'②登録'!$A$4:$H$153,8))</f>
      </c>
      <c r="K17" s="115"/>
      <c r="L17" s="29"/>
      <c r="M17" s="52"/>
    </row>
    <row r="18" spans="1:13" ht="21" customHeight="1">
      <c r="A18" s="91"/>
      <c r="B18" s="354" t="s">
        <v>73</v>
      </c>
      <c r="C18" s="104"/>
      <c r="D18" s="179">
        <f>IF($C18="","",IF(VLOOKUP($C18,'②登録'!$A$4:$H$153,2)="","",VLOOKUP($C18,'②登録'!$A$4:$H$153,2)))</f>
      </c>
      <c r="E18" s="180">
        <f>IF($C18="","",VLOOKUP($C18,'②登録'!$A$4:$H$153,3))</f>
      </c>
      <c r="F18" s="180">
        <f>IF($C18="","",VLOOKUP($C18,'②登録'!$A$4:$H$153,4))</f>
      </c>
      <c r="G18" s="180">
        <f>IF($C18="","",VLOOKUP($C18,'②登録'!$A$4:$H$153,5))</f>
      </c>
      <c r="H18" s="180">
        <f>IF($C18="","",VLOOKUP($C18,'②登録'!$A$4:$H$153,6))</f>
      </c>
      <c r="I18" s="181">
        <f>IF($C18="","",VLOOKUP($C18,'②登録'!$A$4:$H$153,7))</f>
      </c>
      <c r="J18" s="182">
        <f>IF($C18="","",VLOOKUP($C18,'②登録'!$A$4:$H$153,8))</f>
      </c>
      <c r="K18" s="114"/>
      <c r="L18" s="29"/>
      <c r="M18" s="52"/>
    </row>
    <row r="19" spans="1:13" ht="21" customHeight="1" thickBot="1">
      <c r="A19" s="91"/>
      <c r="B19" s="354"/>
      <c r="C19" s="109"/>
      <c r="D19" s="174">
        <f>IF($C19="","",IF(VLOOKUP($C19,'②登録'!$A$4:$H$153,2)="","",VLOOKUP($C19,'②登録'!$A$4:$H$153,2)))</f>
      </c>
      <c r="E19" s="175">
        <f>IF($C19="","",VLOOKUP($C19,'②登録'!$A$4:$H$153,3))</f>
      </c>
      <c r="F19" s="175">
        <f>IF($C19="","",VLOOKUP($C19,'②登録'!$A$4:$H$153,4))</f>
      </c>
      <c r="G19" s="175">
        <f>IF($C19="","",VLOOKUP($C19,'②登録'!$A$4:$H$153,5))</f>
      </c>
      <c r="H19" s="175">
        <f>IF($C19="","",VLOOKUP($C19,'②登録'!$A$4:$H$153,6))</f>
      </c>
      <c r="I19" s="176">
        <f>IF($C19="","",VLOOKUP($C19,'②登録'!$A$4:$H$153,7))</f>
      </c>
      <c r="J19" s="177">
        <f>IF($C19="","",VLOOKUP($C19,'②登録'!$A$4:$H$153,8))</f>
      </c>
      <c r="K19" s="115"/>
      <c r="L19" s="29"/>
      <c r="M19" s="52"/>
    </row>
    <row r="20" spans="1:13" ht="21" customHeight="1">
      <c r="A20" s="91"/>
      <c r="B20" s="353" t="s">
        <v>74</v>
      </c>
      <c r="C20" s="104"/>
      <c r="D20" s="105">
        <f>IF($C20="","",IF(VLOOKUP($C20,'②登録'!$A$4:$H$153,2)="","",VLOOKUP($C20,'②登録'!$A$4:$H$153,2)))</f>
      </c>
      <c r="E20" s="106">
        <f>IF($C20="","",VLOOKUP($C20,'②登録'!$A$4:$H$153,3))</f>
      </c>
      <c r="F20" s="106">
        <f>IF($C20="","",VLOOKUP($C20,'②登録'!$A$4:$H$153,4))</f>
      </c>
      <c r="G20" s="106">
        <f>IF($C20="","",VLOOKUP($C20,'②登録'!$A$4:$H$153,5))</f>
      </c>
      <c r="H20" s="106">
        <f>IF($C20="","",VLOOKUP($C20,'②登録'!$A$4:$H$153,6))</f>
      </c>
      <c r="I20" s="107">
        <f>IF($C20="","",VLOOKUP($C20,'②登録'!$A$4:$H$153,7))</f>
      </c>
      <c r="J20" s="108">
        <f>IF($C20="","",VLOOKUP($C20,'②登録'!$A$4:$H$153,8))</f>
      </c>
      <c r="K20" s="114"/>
      <c r="L20" s="29"/>
      <c r="M20" s="52"/>
    </row>
    <row r="21" spans="1:13" ht="21" customHeight="1" thickBot="1">
      <c r="A21" s="91"/>
      <c r="B21" s="355"/>
      <c r="C21" s="109"/>
      <c r="D21" s="110">
        <f>IF($C21="","",IF(VLOOKUP($C21,'②登録'!$A$4:$H$153,2)="","",VLOOKUP($C21,'②登録'!$A$4:$H$153,2)))</f>
      </c>
      <c r="E21" s="111">
        <f>IF($C21="","",VLOOKUP($C21,'②登録'!$A$4:$H$153,3))</f>
      </c>
      <c r="F21" s="111">
        <f>IF($C21="","",VLOOKUP($C21,'②登録'!$A$4:$H$153,4))</f>
      </c>
      <c r="G21" s="111">
        <f>IF($C21="","",VLOOKUP($C21,'②登録'!$A$4:$H$153,5))</f>
      </c>
      <c r="H21" s="111">
        <f>IF($C21="","",VLOOKUP($C21,'②登録'!$A$4:$H$153,6))</f>
      </c>
      <c r="I21" s="112">
        <f>IF($C21="","",VLOOKUP($C21,'②登録'!$A$4:$H$153,7))</f>
      </c>
      <c r="J21" s="113">
        <f>IF($C21="","",VLOOKUP($C21,'②登録'!$A$4:$H$153,8))</f>
      </c>
      <c r="K21" s="115"/>
      <c r="L21" s="29"/>
      <c r="M21" s="52"/>
    </row>
    <row r="22" spans="1:13" ht="21" customHeight="1">
      <c r="A22" s="91"/>
      <c r="B22" s="354" t="s">
        <v>75</v>
      </c>
      <c r="C22" s="104"/>
      <c r="D22" s="179">
        <f>IF($C22="","",IF(VLOOKUP($C22,'②登録'!$A$4:$H$153,2)="","",VLOOKUP($C22,'②登録'!$A$4:$H$153,2)))</f>
      </c>
      <c r="E22" s="180">
        <f>IF($C22="","",VLOOKUP($C22,'②登録'!$A$4:$H$153,3))</f>
      </c>
      <c r="F22" s="180">
        <f>IF($C22="","",VLOOKUP($C22,'②登録'!$A$4:$H$153,4))</f>
      </c>
      <c r="G22" s="180">
        <f>IF($C22="","",VLOOKUP($C22,'②登録'!$A$4:$H$153,5))</f>
      </c>
      <c r="H22" s="180">
        <f>IF($C22="","",VLOOKUP($C22,'②登録'!$A$4:$H$153,6))</f>
      </c>
      <c r="I22" s="181">
        <f>IF($C22="","",VLOOKUP($C22,'②登録'!$A$4:$H$153,7))</f>
      </c>
      <c r="J22" s="182">
        <f>IF($C22="","",VLOOKUP($C22,'②登録'!$A$4:$H$153,8))</f>
      </c>
      <c r="K22" s="114"/>
      <c r="L22" s="29"/>
      <c r="M22" s="52"/>
    </row>
    <row r="23" spans="1:13" ht="21" customHeight="1" thickBot="1">
      <c r="A23" s="91"/>
      <c r="B23" s="354"/>
      <c r="C23" s="109"/>
      <c r="D23" s="174">
        <f>IF($C23="","",IF(VLOOKUP($C23,'②登録'!$A$4:$H$153,2)="","",VLOOKUP($C23,'②登録'!$A$4:$H$153,2)))</f>
      </c>
      <c r="E23" s="175">
        <f>IF($C23="","",VLOOKUP($C23,'②登録'!$A$4:$H$153,3))</f>
      </c>
      <c r="F23" s="175">
        <f>IF($C23="","",VLOOKUP($C23,'②登録'!$A$4:$H$153,4))</f>
      </c>
      <c r="G23" s="175">
        <f>IF($C23="","",VLOOKUP($C23,'②登録'!$A$4:$H$153,5))</f>
      </c>
      <c r="H23" s="175">
        <f>IF($C23="","",VLOOKUP($C23,'②登録'!$A$4:$H$153,6))</f>
      </c>
      <c r="I23" s="176">
        <f>IF($C23="","",VLOOKUP($C23,'②登録'!$A$4:$H$153,7))</f>
      </c>
      <c r="J23" s="177">
        <f>IF($C23="","",VLOOKUP($C23,'②登録'!$A$4:$H$153,8))</f>
      </c>
      <c r="K23" s="115"/>
      <c r="L23" s="29"/>
      <c r="M23" s="52"/>
    </row>
    <row r="24" spans="1:13" ht="21" customHeight="1">
      <c r="A24" s="91"/>
      <c r="B24" s="353" t="s">
        <v>76</v>
      </c>
      <c r="C24" s="104"/>
      <c r="D24" s="105">
        <f>IF($C24="","",IF(VLOOKUP($C24,'②登録'!$A$4:$H$153,2)="","",VLOOKUP($C24,'②登録'!$A$4:$H$153,2)))</f>
      </c>
      <c r="E24" s="106">
        <f>IF($C24="","",VLOOKUP($C24,'②登録'!$A$4:$H$153,3))</f>
      </c>
      <c r="F24" s="106">
        <f>IF($C24="","",VLOOKUP($C24,'②登録'!$A$4:$H$153,4))</f>
      </c>
      <c r="G24" s="106">
        <f>IF($C24="","",VLOOKUP($C24,'②登録'!$A$4:$H$153,5))</f>
      </c>
      <c r="H24" s="106">
        <f>IF($C24="","",VLOOKUP($C24,'②登録'!$A$4:$H$153,6))</f>
      </c>
      <c r="I24" s="107">
        <f>IF($C24="","",VLOOKUP($C24,'②登録'!$A$4:$H$153,7))</f>
      </c>
      <c r="J24" s="108">
        <f>IF($C24="","",VLOOKUP($C24,'②登録'!$A$4:$H$153,8))</f>
      </c>
      <c r="K24" s="114"/>
      <c r="L24" s="29"/>
      <c r="M24" s="52"/>
    </row>
    <row r="25" spans="1:13" ht="21" customHeight="1" thickBot="1">
      <c r="A25" s="91"/>
      <c r="B25" s="355"/>
      <c r="C25" s="109"/>
      <c r="D25" s="110">
        <f>IF($C25="","",IF(VLOOKUP($C25,'②登録'!$A$4:$H$153,2)="","",VLOOKUP($C25,'②登録'!$A$4:$H$153,2)))</f>
      </c>
      <c r="E25" s="111">
        <f>IF($C25="","",VLOOKUP($C25,'②登録'!$A$4:$H$153,3))</f>
      </c>
      <c r="F25" s="111">
        <f>IF($C25="","",VLOOKUP($C25,'②登録'!$A$4:$H$153,4))</f>
      </c>
      <c r="G25" s="111">
        <f>IF($C25="","",VLOOKUP($C25,'②登録'!$A$4:$H$153,5))</f>
      </c>
      <c r="H25" s="111">
        <f>IF($C25="","",VLOOKUP($C25,'②登録'!$A$4:$H$153,6))</f>
      </c>
      <c r="I25" s="112">
        <f>IF($C25="","",VLOOKUP($C25,'②登録'!$A$4:$H$153,7))</f>
      </c>
      <c r="J25" s="113">
        <f>IF($C25="","",VLOOKUP($C25,'②登録'!$A$4:$H$153,8))</f>
      </c>
      <c r="K25" s="115"/>
      <c r="L25" s="29"/>
      <c r="M25" s="52"/>
    </row>
    <row r="26" spans="1:13" ht="21" customHeight="1">
      <c r="A26" s="91"/>
      <c r="B26" s="354" t="s">
        <v>77</v>
      </c>
      <c r="C26" s="104"/>
      <c r="D26" s="179">
        <f>IF($C26="","",IF(VLOOKUP($C26,'②登録'!$A$4:$H$153,2)="","",VLOOKUP($C26,'②登録'!$A$4:$H$153,2)))</f>
      </c>
      <c r="E26" s="180">
        <f>IF($C26="","",VLOOKUP($C26,'②登録'!$A$4:$H$153,3))</f>
      </c>
      <c r="F26" s="180">
        <f>IF($C26="","",VLOOKUP($C26,'②登録'!$A$4:$H$153,4))</f>
      </c>
      <c r="G26" s="180">
        <f>IF($C26="","",VLOOKUP($C26,'②登録'!$A$4:$H$153,5))</f>
      </c>
      <c r="H26" s="180">
        <f>IF($C26="","",VLOOKUP($C26,'②登録'!$A$4:$H$153,6))</f>
      </c>
      <c r="I26" s="181">
        <f>IF($C26="","",VLOOKUP($C26,'②登録'!$A$4:$H$153,7))</f>
      </c>
      <c r="J26" s="182">
        <f>IF($C26="","",VLOOKUP($C26,'②登録'!$A$4:$H$153,8))</f>
      </c>
      <c r="K26" s="114"/>
      <c r="L26" s="29"/>
      <c r="M26" s="52"/>
    </row>
    <row r="27" spans="1:13" ht="21" customHeight="1" thickBot="1">
      <c r="A27" s="91"/>
      <c r="B27" s="354"/>
      <c r="C27" s="109"/>
      <c r="D27" s="174">
        <f>IF($C27="","",IF(VLOOKUP($C27,'②登録'!$A$4:$H$153,2)="","",VLOOKUP($C27,'②登録'!$A$4:$H$153,2)))</f>
      </c>
      <c r="E27" s="175">
        <f>IF($C27="","",VLOOKUP($C27,'②登録'!$A$4:$H$153,3))</f>
      </c>
      <c r="F27" s="175">
        <f>IF($C27="","",VLOOKUP($C27,'②登録'!$A$4:$H$153,4))</f>
      </c>
      <c r="G27" s="175">
        <f>IF($C27="","",VLOOKUP($C27,'②登録'!$A$4:$H$153,5))</f>
      </c>
      <c r="H27" s="175">
        <f>IF($C27="","",VLOOKUP($C27,'②登録'!$A$4:$H$153,6))</f>
      </c>
      <c r="I27" s="176">
        <f>IF($C27="","",VLOOKUP($C27,'②登録'!$A$4:$H$153,7))</f>
      </c>
      <c r="J27" s="177">
        <f>IF($C27="","",VLOOKUP($C27,'②登録'!$A$4:$H$153,8))</f>
      </c>
      <c r="K27" s="115"/>
      <c r="L27" s="29"/>
      <c r="M27" s="52"/>
    </row>
    <row r="28" spans="1:13" ht="21" customHeight="1">
      <c r="A28" s="91"/>
      <c r="B28" s="353" t="s">
        <v>78</v>
      </c>
      <c r="C28" s="104"/>
      <c r="D28" s="105">
        <f>IF($C28="","",IF(VLOOKUP($C28,'②登録'!$A$4:$H$153,2)="","",VLOOKUP($C28,'②登録'!$A$4:$H$153,2)))</f>
      </c>
      <c r="E28" s="106">
        <f>IF($C28="","",VLOOKUP($C28,'②登録'!$A$4:$H$153,3))</f>
      </c>
      <c r="F28" s="106">
        <f>IF($C28="","",VLOOKUP($C28,'②登録'!$A$4:$H$153,4))</f>
      </c>
      <c r="G28" s="106">
        <f>IF($C28="","",VLOOKUP($C28,'②登録'!$A$4:$H$153,5))</f>
      </c>
      <c r="H28" s="106">
        <f>IF($C28="","",VLOOKUP($C28,'②登録'!$A$4:$H$153,6))</f>
      </c>
      <c r="I28" s="107">
        <f>IF($C28="","",VLOOKUP($C28,'②登録'!$A$4:$H$153,7))</f>
      </c>
      <c r="J28" s="108">
        <f>IF($C28="","",VLOOKUP($C28,'②登録'!$A$4:$H$153,8))</f>
      </c>
      <c r="K28" s="114"/>
      <c r="L28" s="29"/>
      <c r="M28" s="52"/>
    </row>
    <row r="29" spans="1:13" ht="21" customHeight="1" thickBot="1">
      <c r="A29" s="91"/>
      <c r="B29" s="355"/>
      <c r="C29" s="109"/>
      <c r="D29" s="110">
        <f>IF($C29="","",IF(VLOOKUP($C29,'②登録'!$A$4:$H$153,2)="","",VLOOKUP($C29,'②登録'!$A$4:$H$153,2)))</f>
      </c>
      <c r="E29" s="111">
        <f>IF($C29="","",VLOOKUP($C29,'②登録'!$A$4:$H$153,3))</f>
      </c>
      <c r="F29" s="111">
        <f>IF($C29="","",VLOOKUP($C29,'②登録'!$A$4:$H$153,4))</f>
      </c>
      <c r="G29" s="111">
        <f>IF($C29="","",VLOOKUP($C29,'②登録'!$A$4:$H$153,5))</f>
      </c>
      <c r="H29" s="111">
        <f>IF($C29="","",VLOOKUP($C29,'②登録'!$A$4:$H$153,6))</f>
      </c>
      <c r="I29" s="112">
        <f>IF($C29="","",VLOOKUP($C29,'②登録'!$A$4:$H$153,7))</f>
      </c>
      <c r="J29" s="113">
        <f>IF($C29="","",VLOOKUP($C29,'②登録'!$A$4:$H$153,8))</f>
      </c>
      <c r="K29" s="115"/>
      <c r="L29" s="29"/>
      <c r="M29" s="52"/>
    </row>
    <row r="30" spans="1:13" ht="21" customHeight="1">
      <c r="A30" s="91"/>
      <c r="B30" s="354" t="s">
        <v>79</v>
      </c>
      <c r="C30" s="104"/>
      <c r="D30" s="179">
        <f>IF($C30="","",IF(VLOOKUP($C30,'②登録'!$A$4:$H$153,2)="","",VLOOKUP($C30,'②登録'!$A$4:$H$153,2)))</f>
      </c>
      <c r="E30" s="180">
        <f>IF($C30="","",VLOOKUP($C30,'②登録'!$A$4:$H$153,3))</f>
      </c>
      <c r="F30" s="180">
        <f>IF($C30="","",VLOOKUP($C30,'②登録'!$A$4:$H$153,4))</f>
      </c>
      <c r="G30" s="180">
        <f>IF($C30="","",VLOOKUP($C30,'②登録'!$A$4:$H$153,5))</f>
      </c>
      <c r="H30" s="180">
        <f>IF($C30="","",VLOOKUP($C30,'②登録'!$A$4:$H$153,6))</f>
      </c>
      <c r="I30" s="181">
        <f>IF($C30="","",VLOOKUP($C30,'②登録'!$A$4:$H$153,7))</f>
      </c>
      <c r="J30" s="182">
        <f>IF($C30="","",VLOOKUP($C30,'②登録'!$A$4:$H$153,8))</f>
      </c>
      <c r="K30" s="114"/>
      <c r="L30" s="29"/>
      <c r="M30" s="52"/>
    </row>
    <row r="31" spans="1:13" ht="21" customHeight="1" thickBot="1">
      <c r="A31" s="91"/>
      <c r="B31" s="354"/>
      <c r="C31" s="109"/>
      <c r="D31" s="174">
        <f>IF($C31="","",IF(VLOOKUP($C31,'②登録'!$A$4:$H$153,2)="","",VLOOKUP($C31,'②登録'!$A$4:$H$153,2)))</f>
      </c>
      <c r="E31" s="175">
        <f>IF($C31="","",VLOOKUP($C31,'②登録'!$A$4:$H$153,3))</f>
      </c>
      <c r="F31" s="175">
        <f>IF($C31="","",VLOOKUP($C31,'②登録'!$A$4:$H$153,4))</f>
      </c>
      <c r="G31" s="175">
        <f>IF($C31="","",VLOOKUP($C31,'②登録'!$A$4:$H$153,5))</f>
      </c>
      <c r="H31" s="175">
        <f>IF($C31="","",VLOOKUP($C31,'②登録'!$A$4:$H$153,6))</f>
      </c>
      <c r="I31" s="176">
        <f>IF($C31="","",VLOOKUP($C31,'②登録'!$A$4:$H$153,7))</f>
      </c>
      <c r="J31" s="177">
        <f>IF($C31="","",VLOOKUP($C31,'②登録'!$A$4:$H$153,8))</f>
      </c>
      <c r="K31" s="115"/>
      <c r="L31" s="29"/>
      <c r="M31" s="52"/>
    </row>
    <row r="32" spans="1:13" ht="21" customHeight="1">
      <c r="A32" s="91"/>
      <c r="B32" s="353" t="s">
        <v>80</v>
      </c>
      <c r="C32" s="104"/>
      <c r="D32" s="105">
        <f>IF($C32="","",IF(VLOOKUP($C32,'②登録'!$A$4:$H$153,2)="","",VLOOKUP($C32,'②登録'!$A$4:$H$153,2)))</f>
      </c>
      <c r="E32" s="106">
        <f>IF($C32="","",VLOOKUP($C32,'②登録'!$A$4:$H$153,3))</f>
      </c>
      <c r="F32" s="106">
        <f>IF($C32="","",VLOOKUP($C32,'②登録'!$A$4:$H$153,4))</f>
      </c>
      <c r="G32" s="106">
        <f>IF($C32="","",VLOOKUP($C32,'②登録'!$A$4:$H$153,5))</f>
      </c>
      <c r="H32" s="106">
        <f>IF($C32="","",VLOOKUP($C32,'②登録'!$A$4:$H$153,6))</f>
      </c>
      <c r="I32" s="107">
        <f>IF($C32="","",VLOOKUP($C32,'②登録'!$A$4:$H$153,7))</f>
      </c>
      <c r="J32" s="108">
        <f>IF($C32="","",VLOOKUP($C32,'②登録'!$A$4:$H$153,8))</f>
      </c>
      <c r="K32" s="114"/>
      <c r="L32" s="29"/>
      <c r="M32" s="52"/>
    </row>
    <row r="33" spans="1:13" ht="21" customHeight="1" thickBot="1">
      <c r="A33" s="91"/>
      <c r="B33" s="355"/>
      <c r="C33" s="109"/>
      <c r="D33" s="110">
        <f>IF($C33="","",IF(VLOOKUP($C33,'②登録'!$A$4:$H$153,2)="","",VLOOKUP($C33,'②登録'!$A$4:$H$153,2)))</f>
      </c>
      <c r="E33" s="111">
        <f>IF($C33="","",VLOOKUP($C33,'②登録'!$A$4:$H$153,3))</f>
      </c>
      <c r="F33" s="111">
        <f>IF($C33="","",VLOOKUP($C33,'②登録'!$A$4:$H$153,4))</f>
      </c>
      <c r="G33" s="111">
        <f>IF($C33="","",VLOOKUP($C33,'②登録'!$A$4:$H$153,5))</f>
      </c>
      <c r="H33" s="111">
        <f>IF($C33="","",VLOOKUP($C33,'②登録'!$A$4:$H$153,6))</f>
      </c>
      <c r="I33" s="112">
        <f>IF($C33="","",VLOOKUP($C33,'②登録'!$A$4:$H$153,7))</f>
      </c>
      <c r="J33" s="113">
        <f>IF($C33="","",VLOOKUP($C33,'②登録'!$A$4:$H$153,8))</f>
      </c>
      <c r="K33" s="115"/>
      <c r="L33" s="29"/>
      <c r="M33" s="52"/>
    </row>
    <row r="34" spans="1:13" ht="21" customHeight="1">
      <c r="A34" s="91"/>
      <c r="B34" s="354" t="s">
        <v>81</v>
      </c>
      <c r="C34" s="104"/>
      <c r="D34" s="179">
        <f>IF($C34="","",IF(VLOOKUP($C34,'②登録'!$A$4:$H$153,2)="","",VLOOKUP($C34,'②登録'!$A$4:$H$153,2)))</f>
      </c>
      <c r="E34" s="180">
        <f>IF($C34="","",VLOOKUP($C34,'②登録'!$A$4:$H$153,3))</f>
      </c>
      <c r="F34" s="180">
        <f>IF($C34="","",VLOOKUP($C34,'②登録'!$A$4:$H$153,4))</f>
      </c>
      <c r="G34" s="180">
        <f>IF($C34="","",VLOOKUP($C34,'②登録'!$A$4:$H$153,5))</f>
      </c>
      <c r="H34" s="180">
        <f>IF($C34="","",VLOOKUP($C34,'②登録'!$A$4:$H$153,6))</f>
      </c>
      <c r="I34" s="181">
        <f>IF($C34="","",VLOOKUP($C34,'②登録'!$A$4:$H$153,7))</f>
      </c>
      <c r="J34" s="182">
        <f>IF($C34="","",VLOOKUP($C34,'②登録'!$A$4:$H$153,8))</f>
      </c>
      <c r="K34" s="114"/>
      <c r="L34" s="29"/>
      <c r="M34" s="52"/>
    </row>
    <row r="35" spans="1:13" ht="21" customHeight="1" thickBot="1">
      <c r="A35" s="91"/>
      <c r="B35" s="354"/>
      <c r="C35" s="109"/>
      <c r="D35" s="174">
        <f>IF($C35="","",IF(VLOOKUP($C35,'②登録'!$A$4:$H$153,2)="","",VLOOKUP($C35,'②登録'!$A$4:$H$153,2)))</f>
      </c>
      <c r="E35" s="175">
        <f>IF($C35="","",VLOOKUP($C35,'②登録'!$A$4:$H$153,3))</f>
      </c>
      <c r="F35" s="175">
        <f>IF($C35="","",VLOOKUP($C35,'②登録'!$A$4:$H$153,4))</f>
      </c>
      <c r="G35" s="175">
        <f>IF($C35="","",VLOOKUP($C35,'②登録'!$A$4:$H$153,5))</f>
      </c>
      <c r="H35" s="175">
        <f>IF($C35="","",VLOOKUP($C35,'②登録'!$A$4:$H$153,6))</f>
      </c>
      <c r="I35" s="176">
        <f>IF($C35="","",VLOOKUP($C35,'②登録'!$A$4:$H$153,7))</f>
      </c>
      <c r="J35" s="177">
        <f>IF($C35="","",VLOOKUP($C35,'②登録'!$A$4:$H$153,8))</f>
      </c>
      <c r="K35" s="115"/>
      <c r="L35" s="29"/>
      <c r="M35" s="52"/>
    </row>
    <row r="36" spans="1:13" ht="21" customHeight="1">
      <c r="A36" s="91"/>
      <c r="B36" s="353" t="s">
        <v>82</v>
      </c>
      <c r="C36" s="104"/>
      <c r="D36" s="105">
        <f>IF($C36="","",IF(VLOOKUP($C36,'②登録'!$A$4:$H$153,2)="","",VLOOKUP($C36,'②登録'!$A$4:$H$153,2)))</f>
      </c>
      <c r="E36" s="106">
        <f>IF($C36="","",VLOOKUP($C36,'②登録'!$A$4:$H$153,3))</f>
      </c>
      <c r="F36" s="106">
        <f>IF($C36="","",VLOOKUP($C36,'②登録'!$A$4:$H$153,4))</f>
      </c>
      <c r="G36" s="106">
        <f>IF($C36="","",VLOOKUP($C36,'②登録'!$A$4:$H$153,5))</f>
      </c>
      <c r="H36" s="106">
        <f>IF($C36="","",VLOOKUP($C36,'②登録'!$A$4:$H$153,6))</f>
      </c>
      <c r="I36" s="107">
        <f>IF($C36="","",VLOOKUP($C36,'②登録'!$A$4:$H$153,7))</f>
      </c>
      <c r="J36" s="108">
        <f>IF($C36="","",VLOOKUP($C36,'②登録'!$A$4:$H$153,8))</f>
      </c>
      <c r="K36" s="114"/>
      <c r="L36" s="29"/>
      <c r="M36" s="52"/>
    </row>
    <row r="37" spans="1:13" ht="21" customHeight="1" thickBot="1">
      <c r="A37" s="91"/>
      <c r="B37" s="355"/>
      <c r="C37" s="109"/>
      <c r="D37" s="110">
        <f>IF($C37="","",IF(VLOOKUP($C37,'②登録'!$A$4:$H$153,2)="","",VLOOKUP($C37,'②登録'!$A$4:$H$153,2)))</f>
      </c>
      <c r="E37" s="111">
        <f>IF($C37="","",VLOOKUP($C37,'②登録'!$A$4:$H$153,3))</f>
      </c>
      <c r="F37" s="111">
        <f>IF($C37="","",VLOOKUP($C37,'②登録'!$A$4:$H$153,4))</f>
      </c>
      <c r="G37" s="111">
        <f>IF($C37="","",VLOOKUP($C37,'②登録'!$A$4:$H$153,5))</f>
      </c>
      <c r="H37" s="111">
        <f>IF($C37="","",VLOOKUP($C37,'②登録'!$A$4:$H$153,6))</f>
      </c>
      <c r="I37" s="112">
        <f>IF($C37="","",VLOOKUP($C37,'②登録'!$A$4:$H$153,7))</f>
      </c>
      <c r="J37" s="113">
        <f>IF($C37="","",VLOOKUP($C37,'②登録'!$A$4:$H$153,8))</f>
      </c>
      <c r="K37" s="115"/>
      <c r="L37" s="29"/>
      <c r="M37" s="52"/>
    </row>
    <row r="38" spans="1:13" ht="21" customHeight="1">
      <c r="A38" s="91"/>
      <c r="B38" s="354" t="s">
        <v>83</v>
      </c>
      <c r="C38" s="104"/>
      <c r="D38" s="179">
        <f>IF($C38="","",IF(VLOOKUP($C38,'②登録'!$A$4:$H$153,2)="","",VLOOKUP($C38,'②登録'!$A$4:$H$153,2)))</f>
      </c>
      <c r="E38" s="180">
        <f>IF($C38="","",VLOOKUP($C38,'②登録'!$A$4:$H$153,3))</f>
      </c>
      <c r="F38" s="180">
        <f>IF($C38="","",VLOOKUP($C38,'②登録'!$A$4:$H$153,4))</f>
      </c>
      <c r="G38" s="180">
        <f>IF($C38="","",VLOOKUP($C38,'②登録'!$A$4:$H$153,5))</f>
      </c>
      <c r="H38" s="180">
        <f>IF($C38="","",VLOOKUP($C38,'②登録'!$A$4:$H$153,6))</f>
      </c>
      <c r="I38" s="181">
        <f>IF($C38="","",VLOOKUP($C38,'②登録'!$A$4:$H$153,7))</f>
      </c>
      <c r="J38" s="182">
        <f>IF($C38="","",VLOOKUP($C38,'②登録'!$A$4:$H$153,8))</f>
      </c>
      <c r="K38" s="114"/>
      <c r="L38" s="29"/>
      <c r="M38" s="52"/>
    </row>
    <row r="39" spans="1:13" ht="21" customHeight="1" thickBot="1">
      <c r="A39" s="91"/>
      <c r="B39" s="354"/>
      <c r="C39" s="109"/>
      <c r="D39" s="174">
        <f>IF($C39="","",IF(VLOOKUP($C39,'②登録'!$A$4:$H$153,2)="","",VLOOKUP($C39,'②登録'!$A$4:$H$153,2)))</f>
      </c>
      <c r="E39" s="175">
        <f>IF($C39="","",VLOOKUP($C39,'②登録'!$A$4:$H$153,3))</f>
      </c>
      <c r="F39" s="175">
        <f>IF($C39="","",VLOOKUP($C39,'②登録'!$A$4:$H$153,4))</f>
      </c>
      <c r="G39" s="175">
        <f>IF($C39="","",VLOOKUP($C39,'②登録'!$A$4:$H$153,5))</f>
      </c>
      <c r="H39" s="175">
        <f>IF($C39="","",VLOOKUP($C39,'②登録'!$A$4:$H$153,6))</f>
      </c>
      <c r="I39" s="176">
        <f>IF($C39="","",VLOOKUP($C39,'②登録'!$A$4:$H$153,7))</f>
      </c>
      <c r="J39" s="177">
        <f>IF($C39="","",VLOOKUP($C39,'②登録'!$A$4:$H$153,8))</f>
      </c>
      <c r="K39" s="115"/>
      <c r="L39" s="29"/>
      <c r="M39" s="52"/>
    </row>
    <row r="40" spans="1:13" ht="21" customHeight="1">
      <c r="A40" s="91"/>
      <c r="B40" s="353" t="s">
        <v>84</v>
      </c>
      <c r="C40" s="104"/>
      <c r="D40" s="105">
        <f>IF($C40="","",IF(VLOOKUP($C40,'②登録'!$A$4:$H$153,2)="","",VLOOKUP($C40,'②登録'!$A$4:$H$153,2)))</f>
      </c>
      <c r="E40" s="106">
        <f>IF($C40="","",VLOOKUP($C40,'②登録'!$A$4:$H$153,3))</f>
      </c>
      <c r="F40" s="106">
        <f>IF($C40="","",VLOOKUP($C40,'②登録'!$A$4:$H$153,4))</f>
      </c>
      <c r="G40" s="106">
        <f>IF($C40="","",VLOOKUP($C40,'②登録'!$A$4:$H$153,5))</f>
      </c>
      <c r="H40" s="106">
        <f>IF($C40="","",VLOOKUP($C40,'②登録'!$A$4:$H$153,6))</f>
      </c>
      <c r="I40" s="107">
        <f>IF($C40="","",VLOOKUP($C40,'②登録'!$A$4:$H$153,7))</f>
      </c>
      <c r="J40" s="108">
        <f>IF($C40="","",VLOOKUP($C40,'②登録'!$A$4:$H$153,8))</f>
      </c>
      <c r="K40" s="114"/>
      <c r="L40" s="29"/>
      <c r="M40" s="52"/>
    </row>
    <row r="41" spans="1:13" ht="21" customHeight="1" thickBot="1">
      <c r="A41" s="67"/>
      <c r="B41" s="355"/>
      <c r="C41" s="109"/>
      <c r="D41" s="110">
        <f>IF($C41="","",IF(VLOOKUP($C41,'②登録'!$A$4:$H$153,2)="","",VLOOKUP($C41,'②登録'!$A$4:$H$153,2)))</f>
      </c>
      <c r="E41" s="111">
        <f>IF($C41="","",VLOOKUP($C41,'②登録'!$A$4:$H$153,3))</f>
      </c>
      <c r="F41" s="111">
        <f>IF($C41="","",VLOOKUP($C41,'②登録'!$A$4:$H$153,4))</f>
      </c>
      <c r="G41" s="111">
        <f>IF($C41="","",VLOOKUP($C41,'②登録'!$A$4:$H$153,5))</f>
      </c>
      <c r="H41" s="111">
        <f>IF($C41="","",VLOOKUP($C41,'②登録'!$A$4:$H$153,6))</f>
      </c>
      <c r="I41" s="112">
        <f>IF($C41="","",VLOOKUP($C41,'②登録'!$A$4:$H$153,7))</f>
      </c>
      <c r="J41" s="113">
        <f>IF($C41="","",VLOOKUP($C41,'②登録'!$A$4:$H$153,8))</f>
      </c>
      <c r="K41" s="115"/>
      <c r="L41" s="51"/>
      <c r="M41" s="52"/>
    </row>
    <row r="42" spans="1:13" ht="15" customHeight="1" thickBot="1">
      <c r="A42" s="61"/>
      <c r="B42" s="68"/>
      <c r="C42" s="68"/>
      <c r="D42" s="69"/>
      <c r="E42" s="70"/>
      <c r="F42" s="70"/>
      <c r="G42" s="70"/>
      <c r="H42" s="70"/>
      <c r="I42" s="73"/>
      <c r="J42" s="73"/>
      <c r="K42" s="73"/>
      <c r="L42" s="51"/>
      <c r="M42" s="52"/>
    </row>
    <row r="43" spans="1:13" ht="21" customHeight="1" thickBot="1">
      <c r="A43" s="61"/>
      <c r="B43" s="68"/>
      <c r="C43" s="334" t="s">
        <v>135</v>
      </c>
      <c r="D43" s="335"/>
      <c r="E43" s="93">
        <f>IF(C12="","",COUNTA(C12:C41)/2)</f>
      </c>
      <c r="F43" s="92" t="s">
        <v>136</v>
      </c>
      <c r="G43" s="336" t="s">
        <v>132</v>
      </c>
      <c r="H43" s="337"/>
      <c r="I43" s="337"/>
      <c r="J43" s="95">
        <f>IF(E43="","",E43*500)</f>
      </c>
      <c r="K43" s="94" t="s">
        <v>85</v>
      </c>
      <c r="L43" s="51"/>
      <c r="M43" s="52"/>
    </row>
    <row r="44" spans="1:13" ht="5.25" customHeight="1">
      <c r="A44" s="52"/>
      <c r="B44" s="51"/>
      <c r="C44" s="51"/>
      <c r="D44" s="75"/>
      <c r="E44" s="77"/>
      <c r="F44" s="77"/>
      <c r="G44" s="77"/>
      <c r="H44" s="74"/>
      <c r="I44" s="75"/>
      <c r="J44" s="76"/>
      <c r="K44" s="51"/>
      <c r="L44" s="51"/>
      <c r="M44" s="52"/>
    </row>
  </sheetData>
  <sheetProtection sheet="1" selectLockedCells="1"/>
  <mergeCells count="35">
    <mergeCell ref="B36:B37"/>
    <mergeCell ref="B38:B39"/>
    <mergeCell ref="B40:B41"/>
    <mergeCell ref="B24:B25"/>
    <mergeCell ref="B26:B27"/>
    <mergeCell ref="B28:B29"/>
    <mergeCell ref="B30:B31"/>
    <mergeCell ref="B32:B33"/>
    <mergeCell ref="B34:B35"/>
    <mergeCell ref="B16:B17"/>
    <mergeCell ref="B18:B19"/>
    <mergeCell ref="B20:B21"/>
    <mergeCell ref="B22:B23"/>
    <mergeCell ref="G10:G11"/>
    <mergeCell ref="I10:I11"/>
    <mergeCell ref="B12:B13"/>
    <mergeCell ref="B14:B15"/>
    <mergeCell ref="A2:K2"/>
    <mergeCell ref="C5:J5"/>
    <mergeCell ref="I4:J4"/>
    <mergeCell ref="C4:G4"/>
    <mergeCell ref="A4:A6"/>
    <mergeCell ref="B10:B11"/>
    <mergeCell ref="D10:D11"/>
    <mergeCell ref="F10:F11"/>
    <mergeCell ref="C6:E6"/>
    <mergeCell ref="H6:K6"/>
    <mergeCell ref="J10:J11"/>
    <mergeCell ref="C43:D43"/>
    <mergeCell ref="G43:I43"/>
    <mergeCell ref="H10:H11"/>
    <mergeCell ref="C10:C11"/>
    <mergeCell ref="B8:C8"/>
    <mergeCell ref="E10:E11"/>
    <mergeCell ref="K10:K11"/>
  </mergeCells>
  <dataValidations count="1">
    <dataValidation type="list" allowBlank="1" showInputMessage="1" showErrorMessage="1" sqref="I7:I9 I44:I65536 I12:I41">
      <formula1>"男性,女性"</formula1>
    </dataValidation>
  </dataValidations>
  <printOptions/>
  <pageMargins left="0.35433070866141736" right="0.4330708661417323" top="0.3937007874015748" bottom="0.3937007874015748" header="0.31496062992125984" footer="0.1968503937007874"/>
  <pageSetup horizontalDpi="600" verticalDpi="600" orientation="portrait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99FF"/>
  </sheetPr>
  <dimension ref="A1:BA44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50" width="1.75390625" style="0" customWidth="1"/>
    <col min="51" max="52" width="1.625" style="0" customWidth="1"/>
  </cols>
  <sheetData>
    <row r="1" spans="1:52" ht="2.25" customHeight="1">
      <c r="A1" s="30"/>
      <c r="B1" s="31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  <c r="AY1" s="33"/>
      <c r="AZ1" s="33"/>
    </row>
    <row r="2" spans="1:52" ht="3" customHeight="1">
      <c r="A2" s="80"/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  <c r="AG2" s="81"/>
      <c r="AH2" s="81"/>
      <c r="AI2" s="81"/>
      <c r="AJ2" s="81"/>
      <c r="AK2" s="81"/>
      <c r="AL2" s="81"/>
      <c r="AM2" s="81"/>
      <c r="AN2" s="81"/>
      <c r="AO2" s="81"/>
      <c r="AP2" s="81"/>
      <c r="AQ2" s="81"/>
      <c r="AR2" s="81"/>
      <c r="AS2" s="81"/>
      <c r="AT2" s="81"/>
      <c r="AU2" s="81"/>
      <c r="AV2" s="81"/>
      <c r="AW2" s="81"/>
      <c r="AX2" s="81"/>
      <c r="AY2" s="81"/>
      <c r="AZ2" s="82"/>
    </row>
    <row r="3" spans="1:53" ht="21" customHeight="1">
      <c r="A3" s="380" t="s">
        <v>100</v>
      </c>
      <c r="B3" s="380"/>
      <c r="C3" s="380"/>
      <c r="D3" s="380"/>
      <c r="E3" s="380"/>
      <c r="F3" s="380"/>
      <c r="G3" s="380"/>
      <c r="H3" s="380"/>
      <c r="I3" s="380"/>
      <c r="J3" s="380"/>
      <c r="K3" s="380"/>
      <c r="L3" s="380"/>
      <c r="M3" s="380"/>
      <c r="N3" s="380"/>
      <c r="O3" s="380"/>
      <c r="P3" s="380"/>
      <c r="Q3" s="380"/>
      <c r="R3" s="380"/>
      <c r="S3" s="380"/>
      <c r="T3" s="380"/>
      <c r="U3" s="380"/>
      <c r="V3" s="380"/>
      <c r="W3" s="380"/>
      <c r="X3" s="380"/>
      <c r="Y3" s="380"/>
      <c r="Z3" s="380"/>
      <c r="AA3" s="380"/>
      <c r="AB3" s="380"/>
      <c r="AC3" s="380"/>
      <c r="AD3" s="380"/>
      <c r="AE3" s="380"/>
      <c r="AF3" s="380"/>
      <c r="AG3" s="380"/>
      <c r="AH3" s="380"/>
      <c r="AI3" s="380"/>
      <c r="AJ3" s="380"/>
      <c r="AK3" s="380"/>
      <c r="AL3" s="380"/>
      <c r="AM3" s="380"/>
      <c r="AN3" s="380"/>
      <c r="AO3" s="380"/>
      <c r="AP3" s="380"/>
      <c r="AQ3" s="380"/>
      <c r="AR3" s="380"/>
      <c r="AS3" s="380"/>
      <c r="AT3" s="380"/>
      <c r="AU3" s="380"/>
      <c r="AV3" s="380"/>
      <c r="AW3" s="380"/>
      <c r="AX3" s="380"/>
      <c r="AY3" s="380"/>
      <c r="AZ3" s="83"/>
      <c r="BA3" s="42"/>
    </row>
    <row r="4" spans="1:52" ht="5.25" customHeight="1" thickBot="1">
      <c r="A4" s="82"/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82"/>
      <c r="AA4" s="82"/>
      <c r="AB4" s="82"/>
      <c r="AC4" s="82"/>
      <c r="AD4" s="82"/>
      <c r="AE4" s="82"/>
      <c r="AF4" s="82"/>
      <c r="AG4" s="82"/>
      <c r="AH4" s="82"/>
      <c r="AI4" s="82"/>
      <c r="AJ4" s="82"/>
      <c r="AK4" s="82"/>
      <c r="AL4" s="82"/>
      <c r="AM4" s="82"/>
      <c r="AN4" s="82"/>
      <c r="AO4" s="82"/>
      <c r="AP4" s="82"/>
      <c r="AQ4" s="82"/>
      <c r="AR4" s="82"/>
      <c r="AS4" s="82"/>
      <c r="AT4" s="82"/>
      <c r="AU4" s="82"/>
      <c r="AV4" s="82"/>
      <c r="AW4" s="82"/>
      <c r="AX4" s="82"/>
      <c r="AY4" s="82"/>
      <c r="AZ4" s="82"/>
    </row>
    <row r="5" spans="1:52" ht="22.5" customHeight="1" thickBot="1">
      <c r="A5" s="383" t="s">
        <v>68</v>
      </c>
      <c r="B5" s="384"/>
      <c r="C5" s="384"/>
      <c r="D5" s="385"/>
      <c r="E5" s="81"/>
      <c r="F5" s="362" t="s">
        <v>6</v>
      </c>
      <c r="G5" s="363"/>
      <c r="H5" s="363"/>
      <c r="I5" s="363"/>
      <c r="J5" s="363"/>
      <c r="K5" s="363"/>
      <c r="L5" s="243">
        <f>IF('⑤女市D入力'!C4="","",'⑤女市D入力'!C4)</f>
      </c>
      <c r="M5" s="244"/>
      <c r="N5" s="244"/>
      <c r="O5" s="244"/>
      <c r="P5" s="244"/>
      <c r="Q5" s="244"/>
      <c r="R5" s="244"/>
      <c r="S5" s="244"/>
      <c r="T5" s="244"/>
      <c r="U5" s="244"/>
      <c r="V5" s="244"/>
      <c r="W5" s="244"/>
      <c r="X5" s="244"/>
      <c r="Y5" s="244"/>
      <c r="Z5" s="244"/>
      <c r="AA5" s="244"/>
      <c r="AB5" s="244"/>
      <c r="AC5" s="244"/>
      <c r="AD5" s="244"/>
      <c r="AE5" s="244"/>
      <c r="AF5" s="244"/>
      <c r="AG5" s="244"/>
      <c r="AH5" s="244"/>
      <c r="AI5" s="245"/>
      <c r="AJ5" s="96"/>
      <c r="AK5" s="97"/>
      <c r="AL5" s="97"/>
      <c r="AM5" s="97"/>
      <c r="AN5" s="97"/>
      <c r="AO5" s="97"/>
      <c r="AP5" s="97"/>
      <c r="AQ5" s="97"/>
      <c r="AR5" s="97"/>
      <c r="AS5" s="84"/>
      <c r="AT5" s="366"/>
      <c r="AU5" s="366"/>
      <c r="AV5" s="366"/>
      <c r="AW5" s="366"/>
      <c r="AX5" s="366"/>
      <c r="AY5" s="82"/>
      <c r="AZ5" s="82"/>
    </row>
    <row r="6" spans="1:52" ht="21" customHeight="1" thickBot="1">
      <c r="A6" s="386"/>
      <c r="B6" s="387"/>
      <c r="C6" s="387"/>
      <c r="D6" s="388"/>
      <c r="E6" s="81"/>
      <c r="F6" s="364" t="s">
        <v>7</v>
      </c>
      <c r="G6" s="365"/>
      <c r="H6" s="365"/>
      <c r="I6" s="365"/>
      <c r="J6" s="365"/>
      <c r="K6" s="365"/>
      <c r="L6" s="249">
        <f>IF('⑤女市D入力'!C5="","",'⑤女市D入力'!C5)</f>
      </c>
      <c r="M6" s="250"/>
      <c r="N6" s="250"/>
      <c r="O6" s="250"/>
      <c r="P6" s="250"/>
      <c r="Q6" s="250"/>
      <c r="R6" s="250"/>
      <c r="S6" s="250"/>
      <c r="T6" s="250"/>
      <c r="U6" s="250"/>
      <c r="V6" s="250"/>
      <c r="W6" s="250"/>
      <c r="X6" s="250"/>
      <c r="Y6" s="250"/>
      <c r="Z6" s="250"/>
      <c r="AA6" s="250"/>
      <c r="AB6" s="250"/>
      <c r="AC6" s="250"/>
      <c r="AD6" s="251"/>
      <c r="AE6" s="251"/>
      <c r="AF6" s="251"/>
      <c r="AG6" s="251"/>
      <c r="AH6" s="251"/>
      <c r="AI6" s="251"/>
      <c r="AJ6" s="251"/>
      <c r="AK6" s="251"/>
      <c r="AL6" s="251"/>
      <c r="AM6" s="251"/>
      <c r="AN6" s="251"/>
      <c r="AO6" s="251"/>
      <c r="AP6" s="251"/>
      <c r="AQ6" s="251"/>
      <c r="AR6" s="252"/>
      <c r="AS6" s="84"/>
      <c r="AT6" s="361"/>
      <c r="AU6" s="361"/>
      <c r="AV6" s="361"/>
      <c r="AW6" s="361"/>
      <c r="AX6" s="361"/>
      <c r="AY6" s="82"/>
      <c r="AZ6" s="82"/>
    </row>
    <row r="7" spans="1:52" ht="33.75" customHeight="1" thickBot="1">
      <c r="A7" s="389"/>
      <c r="B7" s="390"/>
      <c r="C7" s="390"/>
      <c r="D7" s="391"/>
      <c r="E7" s="82"/>
      <c r="F7" s="359" t="s">
        <v>101</v>
      </c>
      <c r="G7" s="360"/>
      <c r="H7" s="360"/>
      <c r="I7" s="360"/>
      <c r="J7" s="360"/>
      <c r="K7" s="360"/>
      <c r="L7" s="360"/>
      <c r="M7" s="360"/>
      <c r="N7" s="256">
        <f>IF('⑤女市D入力'!C6="","",'⑤女市D入力'!C6)</f>
      </c>
      <c r="O7" s="257"/>
      <c r="P7" s="257"/>
      <c r="Q7" s="257"/>
      <c r="R7" s="257"/>
      <c r="S7" s="257"/>
      <c r="T7" s="257"/>
      <c r="U7" s="257"/>
      <c r="V7" s="257"/>
      <c r="W7" s="257"/>
      <c r="X7" s="257"/>
      <c r="Y7" s="257"/>
      <c r="Z7" s="257"/>
      <c r="AA7" s="258" t="s">
        <v>102</v>
      </c>
      <c r="AB7" s="259"/>
      <c r="AC7" s="260"/>
      <c r="AD7" s="359" t="s">
        <v>116</v>
      </c>
      <c r="AE7" s="360"/>
      <c r="AF7" s="360"/>
      <c r="AG7" s="406"/>
      <c r="AH7" s="401">
        <f>IF('⑤女市D入力'!H6="","",'⑤女市D入力'!H6)</f>
      </c>
      <c r="AI7" s="401"/>
      <c r="AJ7" s="401"/>
      <c r="AK7" s="401"/>
      <c r="AL7" s="401"/>
      <c r="AM7" s="401"/>
      <c r="AN7" s="401"/>
      <c r="AO7" s="401"/>
      <c r="AP7" s="401"/>
      <c r="AQ7" s="401"/>
      <c r="AR7" s="401"/>
      <c r="AS7" s="401"/>
      <c r="AT7" s="401"/>
      <c r="AU7" s="401"/>
      <c r="AV7" s="401"/>
      <c r="AW7" s="402"/>
      <c r="AX7" s="85"/>
      <c r="AY7" s="82"/>
      <c r="AZ7" s="82"/>
    </row>
    <row r="8" spans="1:52" ht="5.25" customHeight="1" thickBot="1">
      <c r="A8" s="82"/>
      <c r="B8" s="82"/>
      <c r="C8" s="82"/>
      <c r="D8" s="82"/>
      <c r="E8" s="82"/>
      <c r="F8" s="82"/>
      <c r="G8" s="82"/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5"/>
      <c r="V8" s="85"/>
      <c r="W8" s="85"/>
      <c r="X8" s="85"/>
      <c r="Y8" s="85"/>
      <c r="Z8" s="85"/>
      <c r="AA8" s="85"/>
      <c r="AB8" s="85"/>
      <c r="AC8" s="85"/>
      <c r="AD8" s="85"/>
      <c r="AE8" s="85"/>
      <c r="AF8" s="85"/>
      <c r="AG8" s="85"/>
      <c r="AH8" s="86"/>
      <c r="AI8" s="86"/>
      <c r="AJ8" s="86"/>
      <c r="AK8" s="86"/>
      <c r="AL8" s="86"/>
      <c r="AM8" s="86"/>
      <c r="AN8" s="86"/>
      <c r="AO8" s="86"/>
      <c r="AP8" s="86"/>
      <c r="AQ8" s="87"/>
      <c r="AR8" s="87"/>
      <c r="AS8" s="87"/>
      <c r="AT8" s="87"/>
      <c r="AU8" s="87"/>
      <c r="AV8" s="87"/>
      <c r="AW8" s="87"/>
      <c r="AX8" s="87"/>
      <c r="AY8" s="82"/>
      <c r="AZ8" s="82"/>
    </row>
    <row r="9" spans="1:52" ht="0" customHeight="1" hidden="1" thickBot="1">
      <c r="A9" s="82"/>
      <c r="B9" s="80"/>
      <c r="C9" s="80"/>
      <c r="D9" s="80"/>
      <c r="E9" s="80"/>
      <c r="F9" s="80"/>
      <c r="G9" s="367" t="s">
        <v>133</v>
      </c>
      <c r="H9" s="368"/>
      <c r="I9" s="368"/>
      <c r="J9" s="368"/>
      <c r="K9" s="368"/>
      <c r="L9" s="368"/>
      <c r="M9" s="368"/>
      <c r="N9" s="368"/>
      <c r="O9" s="368"/>
      <c r="P9" s="368"/>
      <c r="Q9" s="368"/>
      <c r="R9" s="369"/>
      <c r="S9" s="80"/>
      <c r="T9" s="80"/>
      <c r="U9" s="80"/>
      <c r="V9" s="80"/>
      <c r="W9" s="80"/>
      <c r="X9" s="80"/>
      <c r="Y9" s="80"/>
      <c r="Z9" s="80"/>
      <c r="AA9" s="80"/>
      <c r="AB9" s="80"/>
      <c r="AC9" s="102"/>
      <c r="AD9" s="102"/>
      <c r="AE9" s="102"/>
      <c r="AF9" s="102"/>
      <c r="AG9" s="102"/>
      <c r="AH9" s="102"/>
      <c r="AI9" s="102"/>
      <c r="AJ9" s="102"/>
      <c r="AK9" s="102"/>
      <c r="AL9" s="102"/>
      <c r="AM9" s="102"/>
      <c r="AN9" s="102"/>
      <c r="AO9" s="102"/>
      <c r="AP9" s="102"/>
      <c r="AQ9" s="103"/>
      <c r="AR9" s="103"/>
      <c r="AS9" s="103"/>
      <c r="AT9" s="101"/>
      <c r="AU9" s="101"/>
      <c r="AV9" s="101"/>
      <c r="AW9" s="80"/>
      <c r="AX9" s="80"/>
      <c r="AY9" s="82"/>
      <c r="AZ9" s="82"/>
    </row>
    <row r="10" spans="1:52" ht="23.25" customHeight="1" thickBot="1">
      <c r="A10" s="82"/>
      <c r="B10" s="80"/>
      <c r="C10" s="80"/>
      <c r="D10" s="80"/>
      <c r="E10" s="80"/>
      <c r="F10" s="80"/>
      <c r="G10" s="370"/>
      <c r="H10" s="371"/>
      <c r="I10" s="371"/>
      <c r="J10" s="371"/>
      <c r="K10" s="371"/>
      <c r="L10" s="371"/>
      <c r="M10" s="371"/>
      <c r="N10" s="371"/>
      <c r="O10" s="371"/>
      <c r="P10" s="371"/>
      <c r="Q10" s="371"/>
      <c r="R10" s="372"/>
      <c r="S10" s="80"/>
      <c r="T10" s="80"/>
      <c r="U10" s="80"/>
      <c r="V10" s="80"/>
      <c r="W10" s="80"/>
      <c r="X10" s="80"/>
      <c r="Y10" s="80"/>
      <c r="Z10" s="80"/>
      <c r="AA10" s="80"/>
      <c r="AB10" s="80"/>
      <c r="AC10" s="359" t="s">
        <v>131</v>
      </c>
      <c r="AD10" s="360"/>
      <c r="AE10" s="360"/>
      <c r="AF10" s="360"/>
      <c r="AG10" s="360"/>
      <c r="AH10" s="360"/>
      <c r="AI10" s="360"/>
      <c r="AJ10" s="360"/>
      <c r="AK10" s="360"/>
      <c r="AL10" s="360"/>
      <c r="AM10" s="360"/>
      <c r="AN10" s="360"/>
      <c r="AO10" s="360"/>
      <c r="AP10" s="360"/>
      <c r="AQ10" s="412">
        <f>'⑤女市D入力'!E43</f>
      </c>
      <c r="AR10" s="412"/>
      <c r="AS10" s="412"/>
      <c r="AT10" s="410" t="s">
        <v>130</v>
      </c>
      <c r="AU10" s="410"/>
      <c r="AV10" s="411"/>
      <c r="AW10" s="80"/>
      <c r="AX10" s="80"/>
      <c r="AY10" s="82"/>
      <c r="AZ10" s="82"/>
    </row>
    <row r="11" spans="1:52" ht="18.75" customHeight="1" thickBot="1">
      <c r="A11" s="82"/>
      <c r="B11" s="373" t="s">
        <v>10</v>
      </c>
      <c r="C11" s="374"/>
      <c r="D11" s="374"/>
      <c r="E11" s="374"/>
      <c r="F11" s="374"/>
      <c r="G11" s="375"/>
      <c r="H11" s="376" t="s">
        <v>12</v>
      </c>
      <c r="I11" s="357"/>
      <c r="J11" s="357"/>
      <c r="K11" s="357"/>
      <c r="L11" s="357"/>
      <c r="M11" s="357"/>
      <c r="N11" s="357"/>
      <c r="O11" s="357"/>
      <c r="P11" s="357"/>
      <c r="Q11" s="357"/>
      <c r="R11" s="357"/>
      <c r="S11" s="357"/>
      <c r="T11" s="356" t="s">
        <v>15</v>
      </c>
      <c r="U11" s="357"/>
      <c r="V11" s="357"/>
      <c r="W11" s="357"/>
      <c r="X11" s="357"/>
      <c r="Y11" s="357"/>
      <c r="Z11" s="357"/>
      <c r="AA11" s="357"/>
      <c r="AB11" s="357"/>
      <c r="AC11" s="357"/>
      <c r="AD11" s="377"/>
      <c r="AE11" s="356" t="s">
        <v>11</v>
      </c>
      <c r="AF11" s="357"/>
      <c r="AG11" s="377"/>
      <c r="AH11" s="357" t="s">
        <v>13</v>
      </c>
      <c r="AI11" s="357"/>
      <c r="AJ11" s="357"/>
      <c r="AK11" s="357"/>
      <c r="AL11" s="357"/>
      <c r="AM11" s="357"/>
      <c r="AN11" s="357"/>
      <c r="AO11" s="357"/>
      <c r="AP11" s="357"/>
      <c r="AQ11" s="356" t="s">
        <v>14</v>
      </c>
      <c r="AR11" s="357"/>
      <c r="AS11" s="357"/>
      <c r="AT11" s="357"/>
      <c r="AU11" s="357"/>
      <c r="AV11" s="357"/>
      <c r="AW11" s="357"/>
      <c r="AX11" s="358"/>
      <c r="AY11" s="82"/>
      <c r="AZ11" s="82"/>
    </row>
    <row r="12" spans="1:52" ht="19.5" customHeight="1">
      <c r="A12" s="82"/>
      <c r="B12" s="392" t="s">
        <v>16</v>
      </c>
      <c r="C12" s="393"/>
      <c r="D12" s="393"/>
      <c r="E12" s="393"/>
      <c r="F12" s="393"/>
      <c r="G12" s="394"/>
      <c r="H12" s="378">
        <f>IF('⑤女市D入力'!E12="","",CONCATENATE('⑤女市D入力'!E12," ",'⑤女市D入力'!F12))</f>
      </c>
      <c r="I12" s="299"/>
      <c r="J12" s="299"/>
      <c r="K12" s="299"/>
      <c r="L12" s="299"/>
      <c r="M12" s="299"/>
      <c r="N12" s="299"/>
      <c r="O12" s="299"/>
      <c r="P12" s="299"/>
      <c r="Q12" s="299"/>
      <c r="R12" s="299"/>
      <c r="S12" s="299"/>
      <c r="T12" s="300">
        <f>IF('⑤女市D入力'!G12="","",CONCATENATE('⑤女市D入力'!G12," ",'⑤女市D入力'!H12))</f>
      </c>
      <c r="U12" s="299"/>
      <c r="V12" s="299"/>
      <c r="W12" s="299"/>
      <c r="X12" s="299"/>
      <c r="Y12" s="299"/>
      <c r="Z12" s="299"/>
      <c r="AA12" s="299"/>
      <c r="AB12" s="299"/>
      <c r="AC12" s="299"/>
      <c r="AD12" s="301"/>
      <c r="AE12" s="274">
        <f>IF('⑤女市D入力'!K12="","",'⑤女市D入力'!K12)</f>
      </c>
      <c r="AF12" s="275"/>
      <c r="AG12" s="302"/>
      <c r="AH12" s="303">
        <f>IF('⑤女市D入力'!J12="","",'⑤女市D入力'!J12)</f>
      </c>
      <c r="AI12" s="303"/>
      <c r="AJ12" s="303"/>
      <c r="AK12" s="303"/>
      <c r="AL12" s="303"/>
      <c r="AM12" s="303"/>
      <c r="AN12" s="303"/>
      <c r="AO12" s="303"/>
      <c r="AP12" s="303"/>
      <c r="AQ12" s="274">
        <f>IF('⑤女市D入力'!E12="","",IF('⑤女市D入力'!D12="","",'⑤女市D入力'!D12))</f>
      </c>
      <c r="AR12" s="275"/>
      <c r="AS12" s="275"/>
      <c r="AT12" s="275"/>
      <c r="AU12" s="275"/>
      <c r="AV12" s="275"/>
      <c r="AW12" s="275"/>
      <c r="AX12" s="276"/>
      <c r="AY12" s="82"/>
      <c r="AZ12" s="82"/>
    </row>
    <row r="13" spans="1:52" ht="19.5" customHeight="1" thickBot="1">
      <c r="A13" s="82"/>
      <c r="B13" s="398"/>
      <c r="C13" s="399"/>
      <c r="D13" s="399"/>
      <c r="E13" s="399"/>
      <c r="F13" s="399"/>
      <c r="G13" s="400"/>
      <c r="H13" s="381">
        <f>IF('⑤女市D入力'!E13="","",CONCATENATE('⑤女市D入力'!E13," ",'⑤女市D入力'!F13))</f>
      </c>
      <c r="I13" s="315"/>
      <c r="J13" s="315"/>
      <c r="K13" s="315"/>
      <c r="L13" s="315"/>
      <c r="M13" s="315"/>
      <c r="N13" s="315"/>
      <c r="O13" s="315"/>
      <c r="P13" s="315"/>
      <c r="Q13" s="315"/>
      <c r="R13" s="315"/>
      <c r="S13" s="315"/>
      <c r="T13" s="316">
        <f>IF('⑤女市D入力'!G13="","",CONCATENATE('⑤女市D入力'!G13," ",'⑤女市D入力'!H13))</f>
      </c>
      <c r="U13" s="315"/>
      <c r="V13" s="315"/>
      <c r="W13" s="315"/>
      <c r="X13" s="315"/>
      <c r="Y13" s="315"/>
      <c r="Z13" s="315"/>
      <c r="AA13" s="315"/>
      <c r="AB13" s="315"/>
      <c r="AC13" s="315"/>
      <c r="AD13" s="317"/>
      <c r="AE13" s="318">
        <f>IF('⑤女市D入力'!K13="","",'⑤女市D入力'!K13)</f>
      </c>
      <c r="AF13" s="319"/>
      <c r="AG13" s="320"/>
      <c r="AH13" s="321">
        <f>IF('⑤女市D入力'!J13="","",'⑤女市D入力'!J13)</f>
      </c>
      <c r="AI13" s="321"/>
      <c r="AJ13" s="321"/>
      <c r="AK13" s="321"/>
      <c r="AL13" s="321"/>
      <c r="AM13" s="321"/>
      <c r="AN13" s="321"/>
      <c r="AO13" s="321"/>
      <c r="AP13" s="321"/>
      <c r="AQ13" s="318">
        <f>IF('⑤女市D入力'!E13="","",IF('⑤女市D入力'!D13="","",'⑤女市D入力'!D13))</f>
      </c>
      <c r="AR13" s="319"/>
      <c r="AS13" s="319"/>
      <c r="AT13" s="319"/>
      <c r="AU13" s="319"/>
      <c r="AV13" s="319"/>
      <c r="AW13" s="319"/>
      <c r="AX13" s="322"/>
      <c r="AY13" s="82"/>
      <c r="AZ13" s="82"/>
    </row>
    <row r="14" spans="1:52" ht="19.5" customHeight="1">
      <c r="A14" s="82"/>
      <c r="B14" s="392" t="s">
        <v>17</v>
      </c>
      <c r="C14" s="393"/>
      <c r="D14" s="393"/>
      <c r="E14" s="393"/>
      <c r="F14" s="393"/>
      <c r="G14" s="394"/>
      <c r="H14" s="378">
        <f>IF('⑤女市D入力'!E14="","",CONCATENATE('⑤女市D入力'!E14," ",'⑤女市D入力'!F14))</f>
      </c>
      <c r="I14" s="299"/>
      <c r="J14" s="299"/>
      <c r="K14" s="299"/>
      <c r="L14" s="299"/>
      <c r="M14" s="299"/>
      <c r="N14" s="299"/>
      <c r="O14" s="299"/>
      <c r="P14" s="299"/>
      <c r="Q14" s="299"/>
      <c r="R14" s="299"/>
      <c r="S14" s="299"/>
      <c r="T14" s="300">
        <f>IF('⑤女市D入力'!G14="","",CONCATENATE('⑤女市D入力'!G14," ",'⑤女市D入力'!H14))</f>
      </c>
      <c r="U14" s="299"/>
      <c r="V14" s="299"/>
      <c r="W14" s="299"/>
      <c r="X14" s="299"/>
      <c r="Y14" s="299"/>
      <c r="Z14" s="299"/>
      <c r="AA14" s="299"/>
      <c r="AB14" s="299"/>
      <c r="AC14" s="299"/>
      <c r="AD14" s="301"/>
      <c r="AE14" s="274">
        <f>IF('⑤女市D入力'!K14="","",'⑤女市D入力'!K14)</f>
      </c>
      <c r="AF14" s="275"/>
      <c r="AG14" s="302"/>
      <c r="AH14" s="303">
        <f>IF('⑤女市D入力'!J14="","",'⑤女市D入力'!J14)</f>
      </c>
      <c r="AI14" s="303"/>
      <c r="AJ14" s="303"/>
      <c r="AK14" s="303"/>
      <c r="AL14" s="303"/>
      <c r="AM14" s="303"/>
      <c r="AN14" s="303"/>
      <c r="AO14" s="303"/>
      <c r="AP14" s="303"/>
      <c r="AQ14" s="274">
        <f>IF('⑤女市D入力'!E14="","",IF('⑤女市D入力'!D14="","",'⑤女市D入力'!D14))</f>
      </c>
      <c r="AR14" s="275"/>
      <c r="AS14" s="275"/>
      <c r="AT14" s="275"/>
      <c r="AU14" s="275"/>
      <c r="AV14" s="275"/>
      <c r="AW14" s="275"/>
      <c r="AX14" s="276"/>
      <c r="AY14" s="82"/>
      <c r="AZ14" s="82"/>
    </row>
    <row r="15" spans="1:52" ht="19.5" customHeight="1" thickBot="1">
      <c r="A15" s="82"/>
      <c r="B15" s="395"/>
      <c r="C15" s="396"/>
      <c r="D15" s="396"/>
      <c r="E15" s="396"/>
      <c r="F15" s="396"/>
      <c r="G15" s="397"/>
      <c r="H15" s="379">
        <f>IF('⑤女市D入力'!E15="","",CONCATENATE('⑤女市D入力'!E15," ",'⑤女市D入力'!F15))</f>
      </c>
      <c r="I15" s="285"/>
      <c r="J15" s="285"/>
      <c r="K15" s="285"/>
      <c r="L15" s="285"/>
      <c r="M15" s="285"/>
      <c r="N15" s="285"/>
      <c r="O15" s="285"/>
      <c r="P15" s="285"/>
      <c r="Q15" s="285"/>
      <c r="R15" s="285"/>
      <c r="S15" s="285"/>
      <c r="T15" s="286">
        <f>IF('⑤女市D入力'!G15="","",CONCATENATE('⑤女市D入力'!G15," ",'⑤女市D入力'!H15))</f>
      </c>
      <c r="U15" s="285"/>
      <c r="V15" s="285"/>
      <c r="W15" s="285"/>
      <c r="X15" s="285"/>
      <c r="Y15" s="285"/>
      <c r="Z15" s="285"/>
      <c r="AA15" s="285"/>
      <c r="AB15" s="285"/>
      <c r="AC15" s="285"/>
      <c r="AD15" s="287"/>
      <c r="AE15" s="288">
        <f>IF('⑤女市D入力'!K15="","",'⑤女市D入力'!K15)</f>
      </c>
      <c r="AF15" s="289"/>
      <c r="AG15" s="290"/>
      <c r="AH15" s="291">
        <f>IF('⑤女市D入力'!J15="","",'⑤女市D入力'!J15)</f>
      </c>
      <c r="AI15" s="291"/>
      <c r="AJ15" s="291"/>
      <c r="AK15" s="291"/>
      <c r="AL15" s="291"/>
      <c r="AM15" s="291"/>
      <c r="AN15" s="291"/>
      <c r="AO15" s="291"/>
      <c r="AP15" s="291"/>
      <c r="AQ15" s="288">
        <f>IF('⑤女市D入力'!E15="","",IF('⑤女市D入力'!D15="","",'⑤女市D入力'!D15))</f>
      </c>
      <c r="AR15" s="289"/>
      <c r="AS15" s="289"/>
      <c r="AT15" s="289"/>
      <c r="AU15" s="289"/>
      <c r="AV15" s="289"/>
      <c r="AW15" s="289"/>
      <c r="AX15" s="292"/>
      <c r="AY15" s="82"/>
      <c r="AZ15" s="82"/>
    </row>
    <row r="16" spans="1:52" ht="19.5" customHeight="1">
      <c r="A16" s="82"/>
      <c r="B16" s="398" t="s">
        <v>103</v>
      </c>
      <c r="C16" s="399"/>
      <c r="D16" s="399"/>
      <c r="E16" s="399"/>
      <c r="F16" s="399"/>
      <c r="G16" s="400"/>
      <c r="H16" s="382">
        <f>IF('⑤女市D入力'!E16="","",CONCATENATE('⑤女市D入力'!E16," ",'⑤女市D入力'!F16))</f>
      </c>
      <c r="I16" s="307"/>
      <c r="J16" s="307"/>
      <c r="K16" s="307"/>
      <c r="L16" s="307"/>
      <c r="M16" s="307"/>
      <c r="N16" s="307"/>
      <c r="O16" s="307"/>
      <c r="P16" s="307"/>
      <c r="Q16" s="307"/>
      <c r="R16" s="307"/>
      <c r="S16" s="307"/>
      <c r="T16" s="308">
        <f>IF('⑤女市D入力'!G16="","",CONCATENATE('⑤女市D入力'!G16," ",'⑤女市D入力'!H16))</f>
      </c>
      <c r="U16" s="307"/>
      <c r="V16" s="307"/>
      <c r="W16" s="307"/>
      <c r="X16" s="307"/>
      <c r="Y16" s="307"/>
      <c r="Z16" s="307"/>
      <c r="AA16" s="307"/>
      <c r="AB16" s="307"/>
      <c r="AC16" s="307"/>
      <c r="AD16" s="309"/>
      <c r="AE16" s="310">
        <f>IF('⑤女市D入力'!K16="","",'⑤女市D入力'!K16)</f>
      </c>
      <c r="AF16" s="311"/>
      <c r="AG16" s="312"/>
      <c r="AH16" s="313">
        <f>IF('⑤女市D入力'!J16="","",'⑤女市D入力'!J16)</f>
      </c>
      <c r="AI16" s="313"/>
      <c r="AJ16" s="313"/>
      <c r="AK16" s="313"/>
      <c r="AL16" s="313"/>
      <c r="AM16" s="313"/>
      <c r="AN16" s="313"/>
      <c r="AO16" s="313"/>
      <c r="AP16" s="313"/>
      <c r="AQ16" s="310">
        <f>IF('⑤女市D入力'!E16="","",IF('⑤女市D入力'!D16="","",'⑤女市D入力'!D16))</f>
      </c>
      <c r="AR16" s="311"/>
      <c r="AS16" s="311"/>
      <c r="AT16" s="311"/>
      <c r="AU16" s="311"/>
      <c r="AV16" s="311"/>
      <c r="AW16" s="311"/>
      <c r="AX16" s="314"/>
      <c r="AY16" s="82"/>
      <c r="AZ16" s="82"/>
    </row>
    <row r="17" spans="1:52" ht="19.5" customHeight="1" thickBot="1">
      <c r="A17" s="82"/>
      <c r="B17" s="398"/>
      <c r="C17" s="399"/>
      <c r="D17" s="399"/>
      <c r="E17" s="399"/>
      <c r="F17" s="399"/>
      <c r="G17" s="400"/>
      <c r="H17" s="381">
        <f>IF('⑤女市D入力'!E17="","",CONCATENATE('⑤女市D入力'!E17," ",'⑤女市D入力'!F17))</f>
      </c>
      <c r="I17" s="315"/>
      <c r="J17" s="315"/>
      <c r="K17" s="315"/>
      <c r="L17" s="315"/>
      <c r="M17" s="315"/>
      <c r="N17" s="315"/>
      <c r="O17" s="315"/>
      <c r="P17" s="315"/>
      <c r="Q17" s="315"/>
      <c r="R17" s="315"/>
      <c r="S17" s="315"/>
      <c r="T17" s="316">
        <f>IF('⑤女市D入力'!G17="","",CONCATENATE('⑤女市D入力'!G17," ",'⑤女市D入力'!H17))</f>
      </c>
      <c r="U17" s="315"/>
      <c r="V17" s="315"/>
      <c r="W17" s="315"/>
      <c r="X17" s="315"/>
      <c r="Y17" s="315"/>
      <c r="Z17" s="315"/>
      <c r="AA17" s="315"/>
      <c r="AB17" s="315"/>
      <c r="AC17" s="315"/>
      <c r="AD17" s="317"/>
      <c r="AE17" s="318">
        <f>IF('⑤女市D入力'!K17="","",'⑤女市D入力'!K17)</f>
      </c>
      <c r="AF17" s="319"/>
      <c r="AG17" s="320"/>
      <c r="AH17" s="321">
        <f>IF('⑤女市D入力'!J17="","",'⑤女市D入力'!J17)</f>
      </c>
      <c r="AI17" s="321"/>
      <c r="AJ17" s="321"/>
      <c r="AK17" s="321"/>
      <c r="AL17" s="321"/>
      <c r="AM17" s="321"/>
      <c r="AN17" s="321"/>
      <c r="AO17" s="321"/>
      <c r="AP17" s="321"/>
      <c r="AQ17" s="318">
        <f>IF('⑤女市D入力'!E17="","",IF('⑤女市D入力'!D17="","",'⑤女市D入力'!D17))</f>
      </c>
      <c r="AR17" s="319"/>
      <c r="AS17" s="319"/>
      <c r="AT17" s="319"/>
      <c r="AU17" s="319"/>
      <c r="AV17" s="319"/>
      <c r="AW17" s="319"/>
      <c r="AX17" s="322"/>
      <c r="AY17" s="82"/>
      <c r="AZ17" s="82"/>
    </row>
    <row r="18" spans="1:52" ht="19.5" customHeight="1">
      <c r="A18" s="82"/>
      <c r="B18" s="392" t="s">
        <v>104</v>
      </c>
      <c r="C18" s="393"/>
      <c r="D18" s="393"/>
      <c r="E18" s="393"/>
      <c r="F18" s="393"/>
      <c r="G18" s="394"/>
      <c r="H18" s="378">
        <f>IF('⑤女市D入力'!E18="","",CONCATENATE('⑤女市D入力'!E18," ",'⑤女市D入力'!F18))</f>
      </c>
      <c r="I18" s="299"/>
      <c r="J18" s="299"/>
      <c r="K18" s="299"/>
      <c r="L18" s="299"/>
      <c r="M18" s="299"/>
      <c r="N18" s="299"/>
      <c r="O18" s="299"/>
      <c r="P18" s="299"/>
      <c r="Q18" s="299"/>
      <c r="R18" s="299"/>
      <c r="S18" s="299"/>
      <c r="T18" s="300">
        <f>IF('⑤女市D入力'!G18="","",CONCATENATE('⑤女市D入力'!G18," ",'⑤女市D入力'!H18))</f>
      </c>
      <c r="U18" s="299"/>
      <c r="V18" s="299"/>
      <c r="W18" s="299"/>
      <c r="X18" s="299"/>
      <c r="Y18" s="299"/>
      <c r="Z18" s="299"/>
      <c r="AA18" s="299"/>
      <c r="AB18" s="299"/>
      <c r="AC18" s="299"/>
      <c r="AD18" s="301"/>
      <c r="AE18" s="274">
        <f>IF('⑤女市D入力'!K18="","",'⑤女市D入力'!K18)</f>
      </c>
      <c r="AF18" s="275"/>
      <c r="AG18" s="302"/>
      <c r="AH18" s="303">
        <f>IF('⑤女市D入力'!J18="","",'⑤女市D入力'!J18)</f>
      </c>
      <c r="AI18" s="303"/>
      <c r="AJ18" s="303"/>
      <c r="AK18" s="303"/>
      <c r="AL18" s="303"/>
      <c r="AM18" s="303"/>
      <c r="AN18" s="303"/>
      <c r="AO18" s="303"/>
      <c r="AP18" s="303"/>
      <c r="AQ18" s="274">
        <f>IF('⑤女市D入力'!E18="","",IF('⑤女市D入力'!D18="","",'⑤女市D入力'!D18))</f>
      </c>
      <c r="AR18" s="275"/>
      <c r="AS18" s="275"/>
      <c r="AT18" s="275"/>
      <c r="AU18" s="275"/>
      <c r="AV18" s="275"/>
      <c r="AW18" s="275"/>
      <c r="AX18" s="276"/>
      <c r="AY18" s="82"/>
      <c r="AZ18" s="82"/>
    </row>
    <row r="19" spans="1:52" ht="19.5" customHeight="1" thickBot="1">
      <c r="A19" s="82"/>
      <c r="B19" s="395"/>
      <c r="C19" s="396"/>
      <c r="D19" s="396"/>
      <c r="E19" s="396"/>
      <c r="F19" s="396"/>
      <c r="G19" s="397"/>
      <c r="H19" s="379">
        <f>IF('⑤女市D入力'!E19="","",CONCATENATE('⑤女市D入力'!E19," ",'⑤女市D入力'!F19))</f>
      </c>
      <c r="I19" s="285"/>
      <c r="J19" s="285"/>
      <c r="K19" s="285"/>
      <c r="L19" s="285"/>
      <c r="M19" s="285"/>
      <c r="N19" s="285"/>
      <c r="O19" s="285"/>
      <c r="P19" s="285"/>
      <c r="Q19" s="285"/>
      <c r="R19" s="285"/>
      <c r="S19" s="285"/>
      <c r="T19" s="286">
        <f>IF('⑤女市D入力'!G19="","",CONCATENATE('⑤女市D入力'!G19," ",'⑤女市D入力'!H19))</f>
      </c>
      <c r="U19" s="285"/>
      <c r="V19" s="285"/>
      <c r="W19" s="285"/>
      <c r="X19" s="285"/>
      <c r="Y19" s="285"/>
      <c r="Z19" s="285"/>
      <c r="AA19" s="285"/>
      <c r="AB19" s="285"/>
      <c r="AC19" s="285"/>
      <c r="AD19" s="287"/>
      <c r="AE19" s="288">
        <f>IF('⑤女市D入力'!K19="","",'⑤女市D入力'!K19)</f>
      </c>
      <c r="AF19" s="289"/>
      <c r="AG19" s="290"/>
      <c r="AH19" s="291">
        <f>IF('⑤女市D入力'!J19="","",'⑤女市D入力'!J19)</f>
      </c>
      <c r="AI19" s="291"/>
      <c r="AJ19" s="291"/>
      <c r="AK19" s="291"/>
      <c r="AL19" s="291"/>
      <c r="AM19" s="291"/>
      <c r="AN19" s="291"/>
      <c r="AO19" s="291"/>
      <c r="AP19" s="291"/>
      <c r="AQ19" s="288">
        <f>IF('⑤女市D入力'!E19="","",IF('⑤女市D入力'!D19="","",'⑤女市D入力'!D19))</f>
      </c>
      <c r="AR19" s="289"/>
      <c r="AS19" s="289"/>
      <c r="AT19" s="289"/>
      <c r="AU19" s="289"/>
      <c r="AV19" s="289"/>
      <c r="AW19" s="289"/>
      <c r="AX19" s="292"/>
      <c r="AY19" s="82"/>
      <c r="AZ19" s="82"/>
    </row>
    <row r="20" spans="1:52" ht="19.5" customHeight="1">
      <c r="A20" s="82"/>
      <c r="B20" s="398" t="s">
        <v>105</v>
      </c>
      <c r="C20" s="399"/>
      <c r="D20" s="399"/>
      <c r="E20" s="399"/>
      <c r="F20" s="399"/>
      <c r="G20" s="400"/>
      <c r="H20" s="382">
        <f>IF('⑤女市D入力'!E20="","",CONCATENATE('⑤女市D入力'!E20," ",'⑤女市D入力'!F20))</f>
      </c>
      <c r="I20" s="307"/>
      <c r="J20" s="307"/>
      <c r="K20" s="307"/>
      <c r="L20" s="307"/>
      <c r="M20" s="307"/>
      <c r="N20" s="307"/>
      <c r="O20" s="307"/>
      <c r="P20" s="307"/>
      <c r="Q20" s="307"/>
      <c r="R20" s="307"/>
      <c r="S20" s="307"/>
      <c r="T20" s="308">
        <f>IF('⑤女市D入力'!G20="","",CONCATENATE('⑤女市D入力'!G20," ",'⑤女市D入力'!H20))</f>
      </c>
      <c r="U20" s="307"/>
      <c r="V20" s="307"/>
      <c r="W20" s="307"/>
      <c r="X20" s="307"/>
      <c r="Y20" s="307"/>
      <c r="Z20" s="307"/>
      <c r="AA20" s="307"/>
      <c r="AB20" s="307"/>
      <c r="AC20" s="307"/>
      <c r="AD20" s="309"/>
      <c r="AE20" s="310">
        <f>IF('⑤女市D入力'!K20="","",'⑤女市D入力'!K20)</f>
      </c>
      <c r="AF20" s="311"/>
      <c r="AG20" s="312"/>
      <c r="AH20" s="313">
        <f>IF('⑤女市D入力'!J20="","",'⑤女市D入力'!J20)</f>
      </c>
      <c r="AI20" s="313"/>
      <c r="AJ20" s="313"/>
      <c r="AK20" s="313"/>
      <c r="AL20" s="313"/>
      <c r="AM20" s="313"/>
      <c r="AN20" s="313"/>
      <c r="AO20" s="313"/>
      <c r="AP20" s="313"/>
      <c r="AQ20" s="310">
        <f>IF('⑤女市D入力'!E20="","",IF('⑤女市D入力'!D20="","",'⑤女市D入力'!D20))</f>
      </c>
      <c r="AR20" s="311"/>
      <c r="AS20" s="311"/>
      <c r="AT20" s="311"/>
      <c r="AU20" s="311"/>
      <c r="AV20" s="311"/>
      <c r="AW20" s="311"/>
      <c r="AX20" s="314"/>
      <c r="AY20" s="82"/>
      <c r="AZ20" s="82"/>
    </row>
    <row r="21" spans="1:52" ht="19.5" customHeight="1" thickBot="1">
      <c r="A21" s="82"/>
      <c r="B21" s="398"/>
      <c r="C21" s="399"/>
      <c r="D21" s="399"/>
      <c r="E21" s="399"/>
      <c r="F21" s="399"/>
      <c r="G21" s="400"/>
      <c r="H21" s="381">
        <f>IF('⑤女市D入力'!E21="","",CONCATENATE('⑤女市D入力'!E21," ",'⑤女市D入力'!F21))</f>
      </c>
      <c r="I21" s="315"/>
      <c r="J21" s="315"/>
      <c r="K21" s="315"/>
      <c r="L21" s="315"/>
      <c r="M21" s="315"/>
      <c r="N21" s="315"/>
      <c r="O21" s="315"/>
      <c r="P21" s="315"/>
      <c r="Q21" s="315"/>
      <c r="R21" s="315"/>
      <c r="S21" s="315"/>
      <c r="T21" s="316">
        <f>IF('⑤女市D入力'!G21="","",CONCATENATE('⑤女市D入力'!G21," ",'⑤女市D入力'!H21))</f>
      </c>
      <c r="U21" s="315"/>
      <c r="V21" s="315"/>
      <c r="W21" s="315"/>
      <c r="X21" s="315"/>
      <c r="Y21" s="315"/>
      <c r="Z21" s="315"/>
      <c r="AA21" s="315"/>
      <c r="AB21" s="315"/>
      <c r="AC21" s="315"/>
      <c r="AD21" s="317"/>
      <c r="AE21" s="318">
        <f>IF('⑤女市D入力'!K21="","",'⑤女市D入力'!K21)</f>
      </c>
      <c r="AF21" s="319"/>
      <c r="AG21" s="320"/>
      <c r="AH21" s="321">
        <f>IF('⑤女市D入力'!J21="","",'⑤女市D入力'!J21)</f>
      </c>
      <c r="AI21" s="321"/>
      <c r="AJ21" s="321"/>
      <c r="AK21" s="321"/>
      <c r="AL21" s="321"/>
      <c r="AM21" s="321"/>
      <c r="AN21" s="321"/>
      <c r="AO21" s="321"/>
      <c r="AP21" s="321"/>
      <c r="AQ21" s="318">
        <f>IF('⑤女市D入力'!E21="","",IF('⑤女市D入力'!D21="","",'⑤女市D入力'!D21))</f>
      </c>
      <c r="AR21" s="319"/>
      <c r="AS21" s="319"/>
      <c r="AT21" s="319"/>
      <c r="AU21" s="319"/>
      <c r="AV21" s="319"/>
      <c r="AW21" s="319"/>
      <c r="AX21" s="322"/>
      <c r="AY21" s="82"/>
      <c r="AZ21" s="82"/>
    </row>
    <row r="22" spans="1:52" ht="19.5" customHeight="1">
      <c r="A22" s="82"/>
      <c r="B22" s="392" t="s">
        <v>106</v>
      </c>
      <c r="C22" s="393"/>
      <c r="D22" s="393"/>
      <c r="E22" s="393"/>
      <c r="F22" s="393"/>
      <c r="G22" s="394"/>
      <c r="H22" s="378">
        <f>IF('⑤女市D入力'!E22="","",CONCATENATE('⑤女市D入力'!E22," ",'⑤女市D入力'!F22))</f>
      </c>
      <c r="I22" s="299"/>
      <c r="J22" s="299"/>
      <c r="K22" s="299"/>
      <c r="L22" s="299"/>
      <c r="M22" s="299"/>
      <c r="N22" s="299"/>
      <c r="O22" s="299"/>
      <c r="P22" s="299"/>
      <c r="Q22" s="299"/>
      <c r="R22" s="299"/>
      <c r="S22" s="299"/>
      <c r="T22" s="300">
        <f>IF('⑤女市D入力'!G22="","",CONCATENATE('⑤女市D入力'!G22," ",'⑤女市D入力'!H22))</f>
      </c>
      <c r="U22" s="299"/>
      <c r="V22" s="299"/>
      <c r="W22" s="299"/>
      <c r="X22" s="299"/>
      <c r="Y22" s="299"/>
      <c r="Z22" s="299"/>
      <c r="AA22" s="299"/>
      <c r="AB22" s="299"/>
      <c r="AC22" s="299"/>
      <c r="AD22" s="301"/>
      <c r="AE22" s="274">
        <f>IF('⑤女市D入力'!K22="","",'⑤女市D入力'!K22)</f>
      </c>
      <c r="AF22" s="275"/>
      <c r="AG22" s="302"/>
      <c r="AH22" s="303">
        <f>IF('⑤女市D入力'!J22="","",'⑤女市D入力'!J22)</f>
      </c>
      <c r="AI22" s="303"/>
      <c r="AJ22" s="303"/>
      <c r="AK22" s="303"/>
      <c r="AL22" s="303"/>
      <c r="AM22" s="303"/>
      <c r="AN22" s="303"/>
      <c r="AO22" s="303"/>
      <c r="AP22" s="303"/>
      <c r="AQ22" s="274">
        <f>IF('⑤女市D入力'!E22="","",IF('⑤女市D入力'!D22="","",'⑤女市D入力'!D22))</f>
      </c>
      <c r="AR22" s="275"/>
      <c r="AS22" s="275"/>
      <c r="AT22" s="275"/>
      <c r="AU22" s="275"/>
      <c r="AV22" s="275"/>
      <c r="AW22" s="275"/>
      <c r="AX22" s="276"/>
      <c r="AY22" s="82"/>
      <c r="AZ22" s="82"/>
    </row>
    <row r="23" spans="1:52" ht="19.5" customHeight="1" thickBot="1">
      <c r="A23" s="82"/>
      <c r="B23" s="395"/>
      <c r="C23" s="396"/>
      <c r="D23" s="396"/>
      <c r="E23" s="396"/>
      <c r="F23" s="396"/>
      <c r="G23" s="397"/>
      <c r="H23" s="379">
        <f>IF('⑤女市D入力'!E23="","",CONCATENATE('⑤女市D入力'!E23," ",'⑤女市D入力'!F23))</f>
      </c>
      <c r="I23" s="285"/>
      <c r="J23" s="285"/>
      <c r="K23" s="285"/>
      <c r="L23" s="285"/>
      <c r="M23" s="285"/>
      <c r="N23" s="285"/>
      <c r="O23" s="285"/>
      <c r="P23" s="285"/>
      <c r="Q23" s="285"/>
      <c r="R23" s="285"/>
      <c r="S23" s="285"/>
      <c r="T23" s="286">
        <f>IF('⑤女市D入力'!G23="","",CONCATENATE('⑤女市D入力'!G23," ",'⑤女市D入力'!H23))</f>
      </c>
      <c r="U23" s="285"/>
      <c r="V23" s="285"/>
      <c r="W23" s="285"/>
      <c r="X23" s="285"/>
      <c r="Y23" s="285"/>
      <c r="Z23" s="285"/>
      <c r="AA23" s="285"/>
      <c r="AB23" s="285"/>
      <c r="AC23" s="285"/>
      <c r="AD23" s="287"/>
      <c r="AE23" s="288">
        <f>IF('⑤女市D入力'!K23="","",'⑤女市D入力'!K23)</f>
      </c>
      <c r="AF23" s="289"/>
      <c r="AG23" s="290"/>
      <c r="AH23" s="291">
        <f>IF('⑤女市D入力'!J23="","",'⑤女市D入力'!J23)</f>
      </c>
      <c r="AI23" s="291"/>
      <c r="AJ23" s="291"/>
      <c r="AK23" s="291"/>
      <c r="AL23" s="291"/>
      <c r="AM23" s="291"/>
      <c r="AN23" s="291"/>
      <c r="AO23" s="291"/>
      <c r="AP23" s="291"/>
      <c r="AQ23" s="288">
        <f>IF('⑤女市D入力'!E23="","",IF('⑤女市D入力'!D23="","",'⑤女市D入力'!D23))</f>
      </c>
      <c r="AR23" s="289"/>
      <c r="AS23" s="289"/>
      <c r="AT23" s="289"/>
      <c r="AU23" s="289"/>
      <c r="AV23" s="289"/>
      <c r="AW23" s="289"/>
      <c r="AX23" s="292"/>
      <c r="AY23" s="82"/>
      <c r="AZ23" s="82"/>
    </row>
    <row r="24" spans="1:52" ht="19.5" customHeight="1">
      <c r="A24" s="82"/>
      <c r="B24" s="398" t="s">
        <v>107</v>
      </c>
      <c r="C24" s="399"/>
      <c r="D24" s="399"/>
      <c r="E24" s="399"/>
      <c r="F24" s="399"/>
      <c r="G24" s="400"/>
      <c r="H24" s="382">
        <f>IF('⑤女市D入力'!E24="","",CONCATENATE('⑤女市D入力'!E24," ",'⑤女市D入力'!F24))</f>
      </c>
      <c r="I24" s="307"/>
      <c r="J24" s="307"/>
      <c r="K24" s="307"/>
      <c r="L24" s="307"/>
      <c r="M24" s="307"/>
      <c r="N24" s="307"/>
      <c r="O24" s="307"/>
      <c r="P24" s="307"/>
      <c r="Q24" s="307"/>
      <c r="R24" s="307"/>
      <c r="S24" s="307"/>
      <c r="T24" s="308">
        <f>IF('⑤女市D入力'!G24="","",CONCATENATE('⑤女市D入力'!G24," ",'⑤女市D入力'!H24))</f>
      </c>
      <c r="U24" s="307"/>
      <c r="V24" s="307"/>
      <c r="W24" s="307"/>
      <c r="X24" s="307"/>
      <c r="Y24" s="307"/>
      <c r="Z24" s="307"/>
      <c r="AA24" s="307"/>
      <c r="AB24" s="307"/>
      <c r="AC24" s="307"/>
      <c r="AD24" s="309"/>
      <c r="AE24" s="310">
        <f>IF('⑤女市D入力'!K24="","",'⑤女市D入力'!K24)</f>
      </c>
      <c r="AF24" s="311"/>
      <c r="AG24" s="312"/>
      <c r="AH24" s="313">
        <f>IF('⑤女市D入力'!J24="","",'⑤女市D入力'!J24)</f>
      </c>
      <c r="AI24" s="313"/>
      <c r="AJ24" s="313"/>
      <c r="AK24" s="313"/>
      <c r="AL24" s="313"/>
      <c r="AM24" s="313"/>
      <c r="AN24" s="313"/>
      <c r="AO24" s="313"/>
      <c r="AP24" s="313"/>
      <c r="AQ24" s="310">
        <f>IF('⑤女市D入力'!E24="","",IF('⑤女市D入力'!D24="","",'⑤女市D入力'!D24))</f>
      </c>
      <c r="AR24" s="311"/>
      <c r="AS24" s="311"/>
      <c r="AT24" s="311"/>
      <c r="AU24" s="311"/>
      <c r="AV24" s="311"/>
      <c r="AW24" s="311"/>
      <c r="AX24" s="314"/>
      <c r="AY24" s="82"/>
      <c r="AZ24" s="82"/>
    </row>
    <row r="25" spans="1:52" ht="19.5" customHeight="1" thickBot="1">
      <c r="A25" s="82"/>
      <c r="B25" s="398"/>
      <c r="C25" s="399"/>
      <c r="D25" s="399"/>
      <c r="E25" s="399"/>
      <c r="F25" s="399"/>
      <c r="G25" s="400"/>
      <c r="H25" s="381">
        <f>IF('⑤女市D入力'!E25="","",CONCATENATE('⑤女市D入力'!E25," ",'⑤女市D入力'!F25))</f>
      </c>
      <c r="I25" s="315"/>
      <c r="J25" s="315"/>
      <c r="K25" s="315"/>
      <c r="L25" s="315"/>
      <c r="M25" s="315"/>
      <c r="N25" s="315"/>
      <c r="O25" s="315"/>
      <c r="P25" s="315"/>
      <c r="Q25" s="315"/>
      <c r="R25" s="315"/>
      <c r="S25" s="315"/>
      <c r="T25" s="316">
        <f>IF('⑤女市D入力'!G25="","",CONCATENATE('⑤女市D入力'!G25," ",'⑤女市D入力'!H25))</f>
      </c>
      <c r="U25" s="315"/>
      <c r="V25" s="315"/>
      <c r="W25" s="315"/>
      <c r="X25" s="315"/>
      <c r="Y25" s="315"/>
      <c r="Z25" s="315"/>
      <c r="AA25" s="315"/>
      <c r="AB25" s="315"/>
      <c r="AC25" s="315"/>
      <c r="AD25" s="317"/>
      <c r="AE25" s="318">
        <f>IF('⑤女市D入力'!K25="","",'⑤女市D入力'!K25)</f>
      </c>
      <c r="AF25" s="319"/>
      <c r="AG25" s="320"/>
      <c r="AH25" s="321">
        <f>IF('⑤女市D入力'!J25="","",'⑤女市D入力'!J25)</f>
      </c>
      <c r="AI25" s="321"/>
      <c r="AJ25" s="321"/>
      <c r="AK25" s="321"/>
      <c r="AL25" s="321"/>
      <c r="AM25" s="321"/>
      <c r="AN25" s="321"/>
      <c r="AO25" s="321"/>
      <c r="AP25" s="321"/>
      <c r="AQ25" s="318">
        <f>IF('⑤女市D入力'!E25="","",IF('⑤女市D入力'!D25="","",'⑤女市D入力'!D25))</f>
      </c>
      <c r="AR25" s="319"/>
      <c r="AS25" s="319"/>
      <c r="AT25" s="319"/>
      <c r="AU25" s="319"/>
      <c r="AV25" s="319"/>
      <c r="AW25" s="319"/>
      <c r="AX25" s="322"/>
      <c r="AY25" s="82"/>
      <c r="AZ25" s="82"/>
    </row>
    <row r="26" spans="1:52" ht="19.5" customHeight="1">
      <c r="A26" s="82"/>
      <c r="B26" s="392" t="s">
        <v>108</v>
      </c>
      <c r="C26" s="393"/>
      <c r="D26" s="393"/>
      <c r="E26" s="393"/>
      <c r="F26" s="393"/>
      <c r="G26" s="394"/>
      <c r="H26" s="378">
        <f>IF('⑤女市D入力'!E26="","",CONCATENATE('⑤女市D入力'!E26," ",'⑤女市D入力'!F26))</f>
      </c>
      <c r="I26" s="299"/>
      <c r="J26" s="299"/>
      <c r="K26" s="299"/>
      <c r="L26" s="299"/>
      <c r="M26" s="299"/>
      <c r="N26" s="299"/>
      <c r="O26" s="299"/>
      <c r="P26" s="299"/>
      <c r="Q26" s="299"/>
      <c r="R26" s="299"/>
      <c r="S26" s="299"/>
      <c r="T26" s="300">
        <f>IF('⑤女市D入力'!G26="","",CONCATENATE('⑤女市D入力'!G26," ",'⑤女市D入力'!H26))</f>
      </c>
      <c r="U26" s="299"/>
      <c r="V26" s="299"/>
      <c r="W26" s="299"/>
      <c r="X26" s="299"/>
      <c r="Y26" s="299"/>
      <c r="Z26" s="299"/>
      <c r="AA26" s="299"/>
      <c r="AB26" s="299"/>
      <c r="AC26" s="299"/>
      <c r="AD26" s="301"/>
      <c r="AE26" s="274">
        <f>IF('⑤女市D入力'!K26="","",'⑤女市D入力'!K26)</f>
      </c>
      <c r="AF26" s="275"/>
      <c r="AG26" s="302"/>
      <c r="AH26" s="303">
        <f>IF('⑤女市D入力'!J26="","",'⑤女市D入力'!J26)</f>
      </c>
      <c r="AI26" s="303"/>
      <c r="AJ26" s="303"/>
      <c r="AK26" s="303"/>
      <c r="AL26" s="303"/>
      <c r="AM26" s="303"/>
      <c r="AN26" s="303"/>
      <c r="AO26" s="303"/>
      <c r="AP26" s="303"/>
      <c r="AQ26" s="274">
        <f>IF('⑤女市D入力'!E26="","",IF('⑤女市D入力'!D26="","",'⑤女市D入力'!D26))</f>
      </c>
      <c r="AR26" s="275"/>
      <c r="AS26" s="275"/>
      <c r="AT26" s="275"/>
      <c r="AU26" s="275"/>
      <c r="AV26" s="275"/>
      <c r="AW26" s="275"/>
      <c r="AX26" s="276"/>
      <c r="AY26" s="82"/>
      <c r="AZ26" s="82"/>
    </row>
    <row r="27" spans="1:52" ht="19.5" customHeight="1" thickBot="1">
      <c r="A27" s="82"/>
      <c r="B27" s="395"/>
      <c r="C27" s="396"/>
      <c r="D27" s="396"/>
      <c r="E27" s="396"/>
      <c r="F27" s="396"/>
      <c r="G27" s="397"/>
      <c r="H27" s="379">
        <f>IF('⑤女市D入力'!E27="","",CONCATENATE('⑤女市D入力'!E27," ",'⑤女市D入力'!F27))</f>
      </c>
      <c r="I27" s="285"/>
      <c r="J27" s="285"/>
      <c r="K27" s="285"/>
      <c r="L27" s="285"/>
      <c r="M27" s="285"/>
      <c r="N27" s="285"/>
      <c r="O27" s="285"/>
      <c r="P27" s="285"/>
      <c r="Q27" s="285"/>
      <c r="R27" s="285"/>
      <c r="S27" s="285"/>
      <c r="T27" s="286">
        <f>IF('⑤女市D入力'!G27="","",CONCATENATE('⑤女市D入力'!G27," ",'⑤女市D入力'!H27))</f>
      </c>
      <c r="U27" s="285"/>
      <c r="V27" s="285"/>
      <c r="W27" s="285"/>
      <c r="X27" s="285"/>
      <c r="Y27" s="285"/>
      <c r="Z27" s="285"/>
      <c r="AA27" s="285"/>
      <c r="AB27" s="285"/>
      <c r="AC27" s="285"/>
      <c r="AD27" s="287"/>
      <c r="AE27" s="288">
        <f>IF('⑤女市D入力'!K27="","",'⑤女市D入力'!K27)</f>
      </c>
      <c r="AF27" s="289"/>
      <c r="AG27" s="290"/>
      <c r="AH27" s="291">
        <f>IF('⑤女市D入力'!J27="","",'⑤女市D入力'!J27)</f>
      </c>
      <c r="AI27" s="291"/>
      <c r="AJ27" s="291"/>
      <c r="AK27" s="291"/>
      <c r="AL27" s="291"/>
      <c r="AM27" s="291"/>
      <c r="AN27" s="291"/>
      <c r="AO27" s="291"/>
      <c r="AP27" s="291"/>
      <c r="AQ27" s="288">
        <f>IF('⑤女市D入力'!E27="","",IF('⑤女市D入力'!D27="","",'⑤女市D入力'!D27))</f>
      </c>
      <c r="AR27" s="289"/>
      <c r="AS27" s="289"/>
      <c r="AT27" s="289"/>
      <c r="AU27" s="289"/>
      <c r="AV27" s="289"/>
      <c r="AW27" s="289"/>
      <c r="AX27" s="292"/>
      <c r="AY27" s="82"/>
      <c r="AZ27" s="82"/>
    </row>
    <row r="28" spans="1:52" ht="19.5" customHeight="1">
      <c r="A28" s="82"/>
      <c r="B28" s="398" t="s">
        <v>109</v>
      </c>
      <c r="C28" s="399"/>
      <c r="D28" s="399"/>
      <c r="E28" s="399"/>
      <c r="F28" s="399"/>
      <c r="G28" s="400"/>
      <c r="H28" s="382">
        <f>IF('⑤女市D入力'!E28="","",CONCATENATE('⑤女市D入力'!E28," ",'⑤女市D入力'!F28))</f>
      </c>
      <c r="I28" s="307"/>
      <c r="J28" s="307"/>
      <c r="K28" s="307"/>
      <c r="L28" s="307"/>
      <c r="M28" s="307"/>
      <c r="N28" s="307"/>
      <c r="O28" s="307"/>
      <c r="P28" s="307"/>
      <c r="Q28" s="307"/>
      <c r="R28" s="307"/>
      <c r="S28" s="307"/>
      <c r="T28" s="308">
        <f>IF('⑤女市D入力'!G28="","",CONCATENATE('⑤女市D入力'!G28," ",'⑤女市D入力'!H28))</f>
      </c>
      <c r="U28" s="307"/>
      <c r="V28" s="307"/>
      <c r="W28" s="307"/>
      <c r="X28" s="307"/>
      <c r="Y28" s="307"/>
      <c r="Z28" s="307"/>
      <c r="AA28" s="307"/>
      <c r="AB28" s="307"/>
      <c r="AC28" s="307"/>
      <c r="AD28" s="309"/>
      <c r="AE28" s="310">
        <f>IF('⑤女市D入力'!K28="","",'⑤女市D入力'!K28)</f>
      </c>
      <c r="AF28" s="311"/>
      <c r="AG28" s="312"/>
      <c r="AH28" s="313">
        <f>IF('⑤女市D入力'!J28="","",'⑤女市D入力'!J28)</f>
      </c>
      <c r="AI28" s="313"/>
      <c r="AJ28" s="313"/>
      <c r="AK28" s="313"/>
      <c r="AL28" s="313"/>
      <c r="AM28" s="313"/>
      <c r="AN28" s="313"/>
      <c r="AO28" s="313"/>
      <c r="AP28" s="313"/>
      <c r="AQ28" s="310">
        <f>IF('⑤女市D入力'!E28="","",IF('⑤女市D入力'!D28="","",'⑤女市D入力'!D28))</f>
      </c>
      <c r="AR28" s="311"/>
      <c r="AS28" s="311"/>
      <c r="AT28" s="311"/>
      <c r="AU28" s="311"/>
      <c r="AV28" s="311"/>
      <c r="AW28" s="311"/>
      <c r="AX28" s="314"/>
      <c r="AY28" s="82"/>
      <c r="AZ28" s="82"/>
    </row>
    <row r="29" spans="1:52" ht="19.5" customHeight="1" thickBot="1">
      <c r="A29" s="82"/>
      <c r="B29" s="398"/>
      <c r="C29" s="399"/>
      <c r="D29" s="399"/>
      <c r="E29" s="399"/>
      <c r="F29" s="399"/>
      <c r="G29" s="400"/>
      <c r="H29" s="381">
        <f>IF('⑤女市D入力'!E29="","",CONCATENATE('⑤女市D入力'!E29," ",'⑤女市D入力'!F29))</f>
      </c>
      <c r="I29" s="315"/>
      <c r="J29" s="315"/>
      <c r="K29" s="315"/>
      <c r="L29" s="315"/>
      <c r="M29" s="315"/>
      <c r="N29" s="315"/>
      <c r="O29" s="315"/>
      <c r="P29" s="315"/>
      <c r="Q29" s="315"/>
      <c r="R29" s="315"/>
      <c r="S29" s="315"/>
      <c r="T29" s="316">
        <f>IF('⑤女市D入力'!G29="","",CONCATENATE('⑤女市D入力'!G29," ",'⑤女市D入力'!H29))</f>
      </c>
      <c r="U29" s="315"/>
      <c r="V29" s="315"/>
      <c r="W29" s="315"/>
      <c r="X29" s="315"/>
      <c r="Y29" s="315"/>
      <c r="Z29" s="315"/>
      <c r="AA29" s="315"/>
      <c r="AB29" s="315"/>
      <c r="AC29" s="315"/>
      <c r="AD29" s="317"/>
      <c r="AE29" s="318">
        <f>IF('⑤女市D入力'!K29="","",'⑤女市D入力'!K29)</f>
      </c>
      <c r="AF29" s="319"/>
      <c r="AG29" s="320"/>
      <c r="AH29" s="321">
        <f>IF('⑤女市D入力'!J29="","",'⑤女市D入力'!J29)</f>
      </c>
      <c r="AI29" s="321"/>
      <c r="AJ29" s="321"/>
      <c r="AK29" s="321"/>
      <c r="AL29" s="321"/>
      <c r="AM29" s="321"/>
      <c r="AN29" s="321"/>
      <c r="AO29" s="321"/>
      <c r="AP29" s="321"/>
      <c r="AQ29" s="318">
        <f>IF('⑤女市D入力'!E29="","",IF('⑤女市D入力'!D29="","",'⑤女市D入力'!D29))</f>
      </c>
      <c r="AR29" s="319"/>
      <c r="AS29" s="319"/>
      <c r="AT29" s="319"/>
      <c r="AU29" s="319"/>
      <c r="AV29" s="319"/>
      <c r="AW29" s="319"/>
      <c r="AX29" s="322"/>
      <c r="AY29" s="82"/>
      <c r="AZ29" s="82"/>
    </row>
    <row r="30" spans="1:52" ht="19.5" customHeight="1">
      <c r="A30" s="82"/>
      <c r="B30" s="392" t="s">
        <v>110</v>
      </c>
      <c r="C30" s="393"/>
      <c r="D30" s="393"/>
      <c r="E30" s="393"/>
      <c r="F30" s="393"/>
      <c r="G30" s="394"/>
      <c r="H30" s="378">
        <f>IF('⑤女市D入力'!E30="","",CONCATENATE('⑤女市D入力'!E30," ",'⑤女市D入力'!F30))</f>
      </c>
      <c r="I30" s="299"/>
      <c r="J30" s="299"/>
      <c r="K30" s="299"/>
      <c r="L30" s="299"/>
      <c r="M30" s="299"/>
      <c r="N30" s="299"/>
      <c r="O30" s="299"/>
      <c r="P30" s="299"/>
      <c r="Q30" s="299"/>
      <c r="R30" s="299"/>
      <c r="S30" s="299"/>
      <c r="T30" s="300">
        <f>IF('⑤女市D入力'!G30="","",CONCATENATE('⑤女市D入力'!G30," ",'⑤女市D入力'!H30))</f>
      </c>
      <c r="U30" s="299"/>
      <c r="V30" s="299"/>
      <c r="W30" s="299"/>
      <c r="X30" s="299"/>
      <c r="Y30" s="299"/>
      <c r="Z30" s="299"/>
      <c r="AA30" s="299"/>
      <c r="AB30" s="299"/>
      <c r="AC30" s="299"/>
      <c r="AD30" s="301"/>
      <c r="AE30" s="274">
        <f>IF('⑤女市D入力'!K30="","",'⑤女市D入力'!K30)</f>
      </c>
      <c r="AF30" s="275"/>
      <c r="AG30" s="302"/>
      <c r="AH30" s="303">
        <f>IF('⑤女市D入力'!J30="","",'⑤女市D入力'!J30)</f>
      </c>
      <c r="AI30" s="303"/>
      <c r="AJ30" s="303"/>
      <c r="AK30" s="303"/>
      <c r="AL30" s="303"/>
      <c r="AM30" s="303"/>
      <c r="AN30" s="303"/>
      <c r="AO30" s="303"/>
      <c r="AP30" s="303"/>
      <c r="AQ30" s="274">
        <f>IF('⑤女市D入力'!E30="","",IF('⑤女市D入力'!D30="","",'⑤女市D入力'!D30))</f>
      </c>
      <c r="AR30" s="275"/>
      <c r="AS30" s="275"/>
      <c r="AT30" s="275"/>
      <c r="AU30" s="275"/>
      <c r="AV30" s="275"/>
      <c r="AW30" s="275"/>
      <c r="AX30" s="276"/>
      <c r="AY30" s="82"/>
      <c r="AZ30" s="82"/>
    </row>
    <row r="31" spans="1:52" ht="19.5" customHeight="1" thickBot="1">
      <c r="A31" s="82"/>
      <c r="B31" s="395"/>
      <c r="C31" s="396"/>
      <c r="D31" s="396"/>
      <c r="E31" s="396"/>
      <c r="F31" s="396"/>
      <c r="G31" s="397"/>
      <c r="H31" s="379">
        <f>IF('⑤女市D入力'!E31="","",CONCATENATE('⑤女市D入力'!E31," ",'⑤女市D入力'!F31))</f>
      </c>
      <c r="I31" s="285"/>
      <c r="J31" s="285"/>
      <c r="K31" s="285"/>
      <c r="L31" s="285"/>
      <c r="M31" s="285"/>
      <c r="N31" s="285"/>
      <c r="O31" s="285"/>
      <c r="P31" s="285"/>
      <c r="Q31" s="285"/>
      <c r="R31" s="285"/>
      <c r="S31" s="285"/>
      <c r="T31" s="286">
        <f>IF('⑤女市D入力'!G31="","",CONCATENATE('⑤女市D入力'!G31," ",'⑤女市D入力'!H31))</f>
      </c>
      <c r="U31" s="285"/>
      <c r="V31" s="285"/>
      <c r="W31" s="285"/>
      <c r="X31" s="285"/>
      <c r="Y31" s="285"/>
      <c r="Z31" s="285"/>
      <c r="AA31" s="285"/>
      <c r="AB31" s="285"/>
      <c r="AC31" s="285"/>
      <c r="AD31" s="287"/>
      <c r="AE31" s="288">
        <f>IF('⑤女市D入力'!K31="","",'⑤女市D入力'!K31)</f>
      </c>
      <c r="AF31" s="289"/>
      <c r="AG31" s="290"/>
      <c r="AH31" s="291">
        <f>IF('⑤女市D入力'!J31="","",'⑤女市D入力'!J31)</f>
      </c>
      <c r="AI31" s="291"/>
      <c r="AJ31" s="291"/>
      <c r="AK31" s="291"/>
      <c r="AL31" s="291"/>
      <c r="AM31" s="291"/>
      <c r="AN31" s="291"/>
      <c r="AO31" s="291"/>
      <c r="AP31" s="291"/>
      <c r="AQ31" s="288">
        <f>IF('⑤女市D入力'!E31="","",IF('⑤女市D入力'!D31="","",'⑤女市D入力'!D31))</f>
      </c>
      <c r="AR31" s="289"/>
      <c r="AS31" s="289"/>
      <c r="AT31" s="289"/>
      <c r="AU31" s="289"/>
      <c r="AV31" s="289"/>
      <c r="AW31" s="289"/>
      <c r="AX31" s="292"/>
      <c r="AY31" s="82"/>
      <c r="AZ31" s="82"/>
    </row>
    <row r="32" spans="1:52" ht="19.5" customHeight="1">
      <c r="A32" s="82"/>
      <c r="B32" s="398" t="s">
        <v>111</v>
      </c>
      <c r="C32" s="399"/>
      <c r="D32" s="399"/>
      <c r="E32" s="399"/>
      <c r="F32" s="399"/>
      <c r="G32" s="400"/>
      <c r="H32" s="382">
        <f>IF('⑤女市D入力'!E32="","",CONCATENATE('⑤女市D入力'!E32," ",'⑤女市D入力'!F32))</f>
      </c>
      <c r="I32" s="307"/>
      <c r="J32" s="307"/>
      <c r="K32" s="307"/>
      <c r="L32" s="307"/>
      <c r="M32" s="307"/>
      <c r="N32" s="307"/>
      <c r="O32" s="307"/>
      <c r="P32" s="307"/>
      <c r="Q32" s="307"/>
      <c r="R32" s="307"/>
      <c r="S32" s="307"/>
      <c r="T32" s="308">
        <f>IF('⑤女市D入力'!G32="","",CONCATENATE('⑤女市D入力'!G32," ",'⑤女市D入力'!H32))</f>
      </c>
      <c r="U32" s="307"/>
      <c r="V32" s="307"/>
      <c r="W32" s="307"/>
      <c r="X32" s="307"/>
      <c r="Y32" s="307"/>
      <c r="Z32" s="307"/>
      <c r="AA32" s="307"/>
      <c r="AB32" s="307"/>
      <c r="AC32" s="307"/>
      <c r="AD32" s="309"/>
      <c r="AE32" s="310">
        <f>IF('⑤女市D入力'!K32="","",'⑤女市D入力'!K32)</f>
      </c>
      <c r="AF32" s="311"/>
      <c r="AG32" s="312"/>
      <c r="AH32" s="313">
        <f>IF('⑤女市D入力'!J32="","",'⑤女市D入力'!J32)</f>
      </c>
      <c r="AI32" s="313"/>
      <c r="AJ32" s="313"/>
      <c r="AK32" s="313"/>
      <c r="AL32" s="313"/>
      <c r="AM32" s="313"/>
      <c r="AN32" s="313"/>
      <c r="AO32" s="313"/>
      <c r="AP32" s="313"/>
      <c r="AQ32" s="310">
        <f>IF('⑤女市D入力'!E32="","",IF('⑤女市D入力'!D32="","",'⑤女市D入力'!D32))</f>
      </c>
      <c r="AR32" s="311"/>
      <c r="AS32" s="311"/>
      <c r="AT32" s="311"/>
      <c r="AU32" s="311"/>
      <c r="AV32" s="311"/>
      <c r="AW32" s="311"/>
      <c r="AX32" s="314"/>
      <c r="AY32" s="82"/>
      <c r="AZ32" s="82"/>
    </row>
    <row r="33" spans="1:52" ht="19.5" customHeight="1" thickBot="1">
      <c r="A33" s="82"/>
      <c r="B33" s="398"/>
      <c r="C33" s="399"/>
      <c r="D33" s="399"/>
      <c r="E33" s="399"/>
      <c r="F33" s="399"/>
      <c r="G33" s="400"/>
      <c r="H33" s="381">
        <f>IF('⑤女市D入力'!E33="","",CONCATENATE('⑤女市D入力'!E33," ",'⑤女市D入力'!F33))</f>
      </c>
      <c r="I33" s="315"/>
      <c r="J33" s="315"/>
      <c r="K33" s="315"/>
      <c r="L33" s="315"/>
      <c r="M33" s="315"/>
      <c r="N33" s="315"/>
      <c r="O33" s="315"/>
      <c r="P33" s="315"/>
      <c r="Q33" s="315"/>
      <c r="R33" s="315"/>
      <c r="S33" s="315"/>
      <c r="T33" s="316">
        <f>IF('⑤女市D入力'!G33="","",CONCATENATE('⑤女市D入力'!G33," ",'⑤女市D入力'!H33))</f>
      </c>
      <c r="U33" s="315"/>
      <c r="V33" s="315"/>
      <c r="W33" s="315"/>
      <c r="X33" s="315"/>
      <c r="Y33" s="315"/>
      <c r="Z33" s="315"/>
      <c r="AA33" s="315"/>
      <c r="AB33" s="315"/>
      <c r="AC33" s="315"/>
      <c r="AD33" s="317"/>
      <c r="AE33" s="318">
        <f>IF('⑤女市D入力'!K33="","",'⑤女市D入力'!K33)</f>
      </c>
      <c r="AF33" s="319"/>
      <c r="AG33" s="320"/>
      <c r="AH33" s="321">
        <f>IF('⑤女市D入力'!J33="","",'⑤女市D入力'!J33)</f>
      </c>
      <c r="AI33" s="321"/>
      <c r="AJ33" s="321"/>
      <c r="AK33" s="321"/>
      <c r="AL33" s="321"/>
      <c r="AM33" s="321"/>
      <c r="AN33" s="321"/>
      <c r="AO33" s="321"/>
      <c r="AP33" s="321"/>
      <c r="AQ33" s="318">
        <f>IF('⑤女市D入力'!E33="","",IF('⑤女市D入力'!D33="","",'⑤女市D入力'!D33))</f>
      </c>
      <c r="AR33" s="319"/>
      <c r="AS33" s="319"/>
      <c r="AT33" s="319"/>
      <c r="AU33" s="319"/>
      <c r="AV33" s="319"/>
      <c r="AW33" s="319"/>
      <c r="AX33" s="322"/>
      <c r="AY33" s="82"/>
      <c r="AZ33" s="82"/>
    </row>
    <row r="34" spans="1:52" ht="19.5" customHeight="1">
      <c r="A34" s="82"/>
      <c r="B34" s="392" t="s">
        <v>112</v>
      </c>
      <c r="C34" s="393"/>
      <c r="D34" s="393"/>
      <c r="E34" s="393"/>
      <c r="F34" s="393"/>
      <c r="G34" s="394"/>
      <c r="H34" s="378">
        <f>IF('⑤女市D入力'!E34="","",CONCATENATE('⑤女市D入力'!E34," ",'⑤女市D入力'!F34))</f>
      </c>
      <c r="I34" s="299"/>
      <c r="J34" s="299"/>
      <c r="K34" s="299"/>
      <c r="L34" s="299"/>
      <c r="M34" s="299"/>
      <c r="N34" s="299"/>
      <c r="O34" s="299"/>
      <c r="P34" s="299"/>
      <c r="Q34" s="299"/>
      <c r="R34" s="299"/>
      <c r="S34" s="299"/>
      <c r="T34" s="300">
        <f>IF('⑤女市D入力'!G34="","",CONCATENATE('⑤女市D入力'!G34," ",'⑤女市D入力'!H34))</f>
      </c>
      <c r="U34" s="299"/>
      <c r="V34" s="299"/>
      <c r="W34" s="299"/>
      <c r="X34" s="299"/>
      <c r="Y34" s="299"/>
      <c r="Z34" s="299"/>
      <c r="AA34" s="299"/>
      <c r="AB34" s="299"/>
      <c r="AC34" s="299"/>
      <c r="AD34" s="301"/>
      <c r="AE34" s="274">
        <f>IF('⑤女市D入力'!K34="","",'⑤女市D入力'!K34)</f>
      </c>
      <c r="AF34" s="275"/>
      <c r="AG34" s="302"/>
      <c r="AH34" s="303">
        <f>IF('⑤女市D入力'!J34="","",'⑤女市D入力'!J34)</f>
      </c>
      <c r="AI34" s="303"/>
      <c r="AJ34" s="303"/>
      <c r="AK34" s="303"/>
      <c r="AL34" s="303"/>
      <c r="AM34" s="303"/>
      <c r="AN34" s="303"/>
      <c r="AO34" s="303"/>
      <c r="AP34" s="303"/>
      <c r="AQ34" s="274">
        <f>IF('⑤女市D入力'!E34="","",IF('⑤女市D入力'!D34="","",'⑤女市D入力'!D34))</f>
      </c>
      <c r="AR34" s="275"/>
      <c r="AS34" s="275"/>
      <c r="AT34" s="275"/>
      <c r="AU34" s="275"/>
      <c r="AV34" s="275"/>
      <c r="AW34" s="275"/>
      <c r="AX34" s="276"/>
      <c r="AY34" s="82"/>
      <c r="AZ34" s="82"/>
    </row>
    <row r="35" spans="1:52" ht="19.5" customHeight="1" thickBot="1">
      <c r="A35" s="82"/>
      <c r="B35" s="395"/>
      <c r="C35" s="396"/>
      <c r="D35" s="396"/>
      <c r="E35" s="396"/>
      <c r="F35" s="396"/>
      <c r="G35" s="397"/>
      <c r="H35" s="379">
        <f>IF('⑤女市D入力'!E35="","",CONCATENATE('⑤女市D入力'!E35," ",'⑤女市D入力'!F35))</f>
      </c>
      <c r="I35" s="285"/>
      <c r="J35" s="285"/>
      <c r="K35" s="285"/>
      <c r="L35" s="285"/>
      <c r="M35" s="285"/>
      <c r="N35" s="285"/>
      <c r="O35" s="285"/>
      <c r="P35" s="285"/>
      <c r="Q35" s="285"/>
      <c r="R35" s="285"/>
      <c r="S35" s="285"/>
      <c r="T35" s="286">
        <f>IF('⑤女市D入力'!G35="","",CONCATENATE('⑤女市D入力'!G35," ",'⑤女市D入力'!H35))</f>
      </c>
      <c r="U35" s="285"/>
      <c r="V35" s="285"/>
      <c r="W35" s="285"/>
      <c r="X35" s="285"/>
      <c r="Y35" s="285"/>
      <c r="Z35" s="285"/>
      <c r="AA35" s="285"/>
      <c r="AB35" s="285"/>
      <c r="AC35" s="285"/>
      <c r="AD35" s="287"/>
      <c r="AE35" s="288">
        <f>IF('⑤女市D入力'!K35="","",'⑤女市D入力'!K35)</f>
      </c>
      <c r="AF35" s="289"/>
      <c r="AG35" s="290"/>
      <c r="AH35" s="291">
        <f>IF('⑤女市D入力'!J35="","",'⑤女市D入力'!J35)</f>
      </c>
      <c r="AI35" s="291"/>
      <c r="AJ35" s="291"/>
      <c r="AK35" s="291"/>
      <c r="AL35" s="291"/>
      <c r="AM35" s="291"/>
      <c r="AN35" s="291"/>
      <c r="AO35" s="291"/>
      <c r="AP35" s="291"/>
      <c r="AQ35" s="288">
        <f>IF('⑤女市D入力'!E35="","",IF('⑤女市D入力'!D35="","",'⑤女市D入力'!D35))</f>
      </c>
      <c r="AR35" s="289"/>
      <c r="AS35" s="289"/>
      <c r="AT35" s="289"/>
      <c r="AU35" s="289"/>
      <c r="AV35" s="289"/>
      <c r="AW35" s="289"/>
      <c r="AX35" s="292"/>
      <c r="AY35" s="82"/>
      <c r="AZ35" s="82"/>
    </row>
    <row r="36" spans="1:52" ht="19.5" customHeight="1">
      <c r="A36" s="82"/>
      <c r="B36" s="398" t="s">
        <v>113</v>
      </c>
      <c r="C36" s="399"/>
      <c r="D36" s="399"/>
      <c r="E36" s="399"/>
      <c r="F36" s="399"/>
      <c r="G36" s="400"/>
      <c r="H36" s="382">
        <f>IF('⑤女市D入力'!E36="","",CONCATENATE('⑤女市D入力'!E36," ",'⑤女市D入力'!F36))</f>
      </c>
      <c r="I36" s="307"/>
      <c r="J36" s="307"/>
      <c r="K36" s="307"/>
      <c r="L36" s="307"/>
      <c r="M36" s="307"/>
      <c r="N36" s="307"/>
      <c r="O36" s="307"/>
      <c r="P36" s="307"/>
      <c r="Q36" s="307"/>
      <c r="R36" s="307"/>
      <c r="S36" s="307"/>
      <c r="T36" s="308">
        <f>IF('⑤女市D入力'!G36="","",CONCATENATE('⑤女市D入力'!G36," ",'⑤女市D入力'!H36))</f>
      </c>
      <c r="U36" s="307"/>
      <c r="V36" s="307"/>
      <c r="W36" s="307"/>
      <c r="X36" s="307"/>
      <c r="Y36" s="307"/>
      <c r="Z36" s="307"/>
      <c r="AA36" s="307"/>
      <c r="AB36" s="307"/>
      <c r="AC36" s="307"/>
      <c r="AD36" s="309"/>
      <c r="AE36" s="310">
        <f>IF('⑤女市D入力'!K36="","",'⑤女市D入力'!K36)</f>
      </c>
      <c r="AF36" s="311"/>
      <c r="AG36" s="312"/>
      <c r="AH36" s="313">
        <f>IF('⑤女市D入力'!J36="","",'⑤女市D入力'!J36)</f>
      </c>
      <c r="AI36" s="313"/>
      <c r="AJ36" s="313"/>
      <c r="AK36" s="313"/>
      <c r="AL36" s="313"/>
      <c r="AM36" s="313"/>
      <c r="AN36" s="313"/>
      <c r="AO36" s="313"/>
      <c r="AP36" s="313"/>
      <c r="AQ36" s="310">
        <f>IF('⑤女市D入力'!E36="","",IF('⑤女市D入力'!D36="","",'⑤女市D入力'!D36))</f>
      </c>
      <c r="AR36" s="311"/>
      <c r="AS36" s="311"/>
      <c r="AT36" s="311"/>
      <c r="AU36" s="311"/>
      <c r="AV36" s="311"/>
      <c r="AW36" s="311"/>
      <c r="AX36" s="314"/>
      <c r="AY36" s="82"/>
      <c r="AZ36" s="82"/>
    </row>
    <row r="37" spans="1:52" ht="19.5" customHeight="1" thickBot="1">
      <c r="A37" s="82"/>
      <c r="B37" s="398"/>
      <c r="C37" s="399"/>
      <c r="D37" s="399"/>
      <c r="E37" s="399"/>
      <c r="F37" s="399"/>
      <c r="G37" s="400"/>
      <c r="H37" s="381">
        <f>IF('⑤女市D入力'!E37="","",CONCATENATE('⑤女市D入力'!E37," ",'⑤女市D入力'!F37))</f>
      </c>
      <c r="I37" s="315"/>
      <c r="J37" s="315"/>
      <c r="K37" s="315"/>
      <c r="L37" s="315"/>
      <c r="M37" s="315"/>
      <c r="N37" s="315"/>
      <c r="O37" s="315"/>
      <c r="P37" s="315"/>
      <c r="Q37" s="315"/>
      <c r="R37" s="315"/>
      <c r="S37" s="315"/>
      <c r="T37" s="316">
        <f>IF('⑤女市D入力'!G37="","",CONCATENATE('⑤女市D入力'!G37," ",'⑤女市D入力'!H37))</f>
      </c>
      <c r="U37" s="315"/>
      <c r="V37" s="315"/>
      <c r="W37" s="315"/>
      <c r="X37" s="315"/>
      <c r="Y37" s="315"/>
      <c r="Z37" s="315"/>
      <c r="AA37" s="315"/>
      <c r="AB37" s="315"/>
      <c r="AC37" s="315"/>
      <c r="AD37" s="317"/>
      <c r="AE37" s="318">
        <f>IF('⑤女市D入力'!K37="","",'⑤女市D入力'!K37)</f>
      </c>
      <c r="AF37" s="319"/>
      <c r="AG37" s="320"/>
      <c r="AH37" s="321">
        <f>IF('⑤女市D入力'!J37="","",'⑤女市D入力'!J37)</f>
      </c>
      <c r="AI37" s="321"/>
      <c r="AJ37" s="321"/>
      <c r="AK37" s="321"/>
      <c r="AL37" s="321"/>
      <c r="AM37" s="321"/>
      <c r="AN37" s="321"/>
      <c r="AO37" s="321"/>
      <c r="AP37" s="321"/>
      <c r="AQ37" s="318">
        <f>IF('⑤女市D入力'!E37="","",IF('⑤女市D入力'!D37="","",'⑤女市D入力'!D37))</f>
      </c>
      <c r="AR37" s="319"/>
      <c r="AS37" s="319"/>
      <c r="AT37" s="319"/>
      <c r="AU37" s="319"/>
      <c r="AV37" s="319"/>
      <c r="AW37" s="319"/>
      <c r="AX37" s="322"/>
      <c r="AY37" s="82"/>
      <c r="AZ37" s="82"/>
    </row>
    <row r="38" spans="1:52" ht="19.5" customHeight="1">
      <c r="A38" s="82"/>
      <c r="B38" s="392" t="s">
        <v>114</v>
      </c>
      <c r="C38" s="393"/>
      <c r="D38" s="393"/>
      <c r="E38" s="393"/>
      <c r="F38" s="393"/>
      <c r="G38" s="394"/>
      <c r="H38" s="378">
        <f>IF('⑤女市D入力'!E38="","",CONCATENATE('⑤女市D入力'!E38," ",'⑤女市D入力'!F38))</f>
      </c>
      <c r="I38" s="299"/>
      <c r="J38" s="299"/>
      <c r="K38" s="299"/>
      <c r="L38" s="299"/>
      <c r="M38" s="299"/>
      <c r="N38" s="299"/>
      <c r="O38" s="299"/>
      <c r="P38" s="299"/>
      <c r="Q38" s="299"/>
      <c r="R38" s="299"/>
      <c r="S38" s="299"/>
      <c r="T38" s="300">
        <f>IF('⑤女市D入力'!G38="","",CONCATENATE('⑤女市D入力'!G38," ",'⑤女市D入力'!H38))</f>
      </c>
      <c r="U38" s="299"/>
      <c r="V38" s="299"/>
      <c r="W38" s="299"/>
      <c r="X38" s="299"/>
      <c r="Y38" s="299"/>
      <c r="Z38" s="299"/>
      <c r="AA38" s="299"/>
      <c r="AB38" s="299"/>
      <c r="AC38" s="299"/>
      <c r="AD38" s="301"/>
      <c r="AE38" s="274">
        <f>IF('⑤女市D入力'!K38="","",'⑤女市D入力'!K38)</f>
      </c>
      <c r="AF38" s="275"/>
      <c r="AG38" s="302"/>
      <c r="AH38" s="303">
        <f>IF('⑤女市D入力'!J38="","",'⑤女市D入力'!J38)</f>
      </c>
      <c r="AI38" s="303"/>
      <c r="AJ38" s="303"/>
      <c r="AK38" s="303"/>
      <c r="AL38" s="303"/>
      <c r="AM38" s="303"/>
      <c r="AN38" s="303"/>
      <c r="AO38" s="303"/>
      <c r="AP38" s="303"/>
      <c r="AQ38" s="274">
        <f>IF('⑤女市D入力'!E38="","",IF('⑤女市D入力'!D38="","",'⑤女市D入力'!D38))</f>
      </c>
      <c r="AR38" s="275"/>
      <c r="AS38" s="275"/>
      <c r="AT38" s="275"/>
      <c r="AU38" s="275"/>
      <c r="AV38" s="275"/>
      <c r="AW38" s="275"/>
      <c r="AX38" s="276"/>
      <c r="AY38" s="82"/>
      <c r="AZ38" s="82"/>
    </row>
    <row r="39" spans="1:52" ht="19.5" customHeight="1" thickBot="1">
      <c r="A39" s="82"/>
      <c r="B39" s="395"/>
      <c r="C39" s="396"/>
      <c r="D39" s="396"/>
      <c r="E39" s="396"/>
      <c r="F39" s="396"/>
      <c r="G39" s="397"/>
      <c r="H39" s="379">
        <f>IF('⑤女市D入力'!E39="","",CONCATENATE('⑤女市D入力'!E39," ",'⑤女市D入力'!F39))</f>
      </c>
      <c r="I39" s="285"/>
      <c r="J39" s="285"/>
      <c r="K39" s="285"/>
      <c r="L39" s="285"/>
      <c r="M39" s="285"/>
      <c r="N39" s="285"/>
      <c r="O39" s="285"/>
      <c r="P39" s="285"/>
      <c r="Q39" s="285"/>
      <c r="R39" s="285"/>
      <c r="S39" s="285"/>
      <c r="T39" s="286">
        <f>IF('⑤女市D入力'!G39="","",CONCATENATE('⑤女市D入力'!G39," ",'⑤女市D入力'!H39))</f>
      </c>
      <c r="U39" s="285"/>
      <c r="V39" s="285"/>
      <c r="W39" s="285"/>
      <c r="X39" s="285"/>
      <c r="Y39" s="285"/>
      <c r="Z39" s="285"/>
      <c r="AA39" s="285"/>
      <c r="AB39" s="285"/>
      <c r="AC39" s="285"/>
      <c r="AD39" s="287"/>
      <c r="AE39" s="288">
        <f>IF('⑤女市D入力'!K39="","",'⑤女市D入力'!K39)</f>
      </c>
      <c r="AF39" s="289"/>
      <c r="AG39" s="290"/>
      <c r="AH39" s="291">
        <f>IF('⑤女市D入力'!J39="","",'⑤女市D入力'!J39)</f>
      </c>
      <c r="AI39" s="291"/>
      <c r="AJ39" s="291"/>
      <c r="AK39" s="291"/>
      <c r="AL39" s="291"/>
      <c r="AM39" s="291"/>
      <c r="AN39" s="291"/>
      <c r="AO39" s="291"/>
      <c r="AP39" s="291"/>
      <c r="AQ39" s="288">
        <f>IF('⑤女市D入力'!E39="","",IF('⑤女市D入力'!D39="","",'⑤女市D入力'!D39))</f>
      </c>
      <c r="AR39" s="289"/>
      <c r="AS39" s="289"/>
      <c r="AT39" s="289"/>
      <c r="AU39" s="289"/>
      <c r="AV39" s="289"/>
      <c r="AW39" s="289"/>
      <c r="AX39" s="292"/>
      <c r="AY39" s="82"/>
      <c r="AZ39" s="82"/>
    </row>
    <row r="40" spans="1:52" ht="19.5" customHeight="1">
      <c r="A40" s="82"/>
      <c r="B40" s="392" t="s">
        <v>115</v>
      </c>
      <c r="C40" s="393"/>
      <c r="D40" s="393"/>
      <c r="E40" s="393"/>
      <c r="F40" s="393"/>
      <c r="G40" s="394"/>
      <c r="H40" s="378">
        <f>IF('⑤女市D入力'!E40="","",CONCATENATE('⑤女市D入力'!E40," ",'⑤女市D入力'!F40))</f>
      </c>
      <c r="I40" s="299"/>
      <c r="J40" s="299"/>
      <c r="K40" s="299"/>
      <c r="L40" s="299"/>
      <c r="M40" s="299"/>
      <c r="N40" s="299"/>
      <c r="O40" s="299"/>
      <c r="P40" s="299"/>
      <c r="Q40" s="299"/>
      <c r="R40" s="299"/>
      <c r="S40" s="299"/>
      <c r="T40" s="300">
        <f>IF('⑤女市D入力'!G40="","",CONCATENATE('⑤女市D入力'!G40," ",'⑤女市D入力'!H40))</f>
      </c>
      <c r="U40" s="299"/>
      <c r="V40" s="299"/>
      <c r="W40" s="299"/>
      <c r="X40" s="299"/>
      <c r="Y40" s="299"/>
      <c r="Z40" s="299"/>
      <c r="AA40" s="299"/>
      <c r="AB40" s="299"/>
      <c r="AC40" s="299"/>
      <c r="AD40" s="301"/>
      <c r="AE40" s="274">
        <f>IF('⑤女市D入力'!K40="","",'⑤女市D入力'!K40)</f>
      </c>
      <c r="AF40" s="275"/>
      <c r="AG40" s="302"/>
      <c r="AH40" s="303">
        <f>IF('⑤女市D入力'!J40="","",'⑤女市D入力'!J40)</f>
      </c>
      <c r="AI40" s="303"/>
      <c r="AJ40" s="303"/>
      <c r="AK40" s="303"/>
      <c r="AL40" s="303"/>
      <c r="AM40" s="303"/>
      <c r="AN40" s="303"/>
      <c r="AO40" s="303"/>
      <c r="AP40" s="303"/>
      <c r="AQ40" s="274">
        <f>IF('⑤女市D入力'!E40="","",IF('⑤女市D入力'!D40="","",'⑤女市D入力'!D40))</f>
      </c>
      <c r="AR40" s="275"/>
      <c r="AS40" s="275"/>
      <c r="AT40" s="275"/>
      <c r="AU40" s="275"/>
      <c r="AV40" s="275"/>
      <c r="AW40" s="275"/>
      <c r="AX40" s="276"/>
      <c r="AY40" s="82"/>
      <c r="AZ40" s="82"/>
    </row>
    <row r="41" spans="1:52" ht="19.5" customHeight="1" thickBot="1">
      <c r="A41" s="82"/>
      <c r="B41" s="395"/>
      <c r="C41" s="396"/>
      <c r="D41" s="396"/>
      <c r="E41" s="396"/>
      <c r="F41" s="396"/>
      <c r="G41" s="397"/>
      <c r="H41" s="379">
        <f>IF('⑤女市D入力'!E41="","",CONCATENATE('⑤女市D入力'!E41," ",'⑤女市D入力'!F41))</f>
      </c>
      <c r="I41" s="285"/>
      <c r="J41" s="285"/>
      <c r="K41" s="285"/>
      <c r="L41" s="285"/>
      <c r="M41" s="285"/>
      <c r="N41" s="285"/>
      <c r="O41" s="285"/>
      <c r="P41" s="285"/>
      <c r="Q41" s="285"/>
      <c r="R41" s="285"/>
      <c r="S41" s="285"/>
      <c r="T41" s="286">
        <f>IF('⑤女市D入力'!G41="","",CONCATENATE('⑤女市D入力'!G41," ",'⑤女市D入力'!H41))</f>
      </c>
      <c r="U41" s="285"/>
      <c r="V41" s="285"/>
      <c r="W41" s="285"/>
      <c r="X41" s="285"/>
      <c r="Y41" s="285"/>
      <c r="Z41" s="285"/>
      <c r="AA41" s="285"/>
      <c r="AB41" s="285"/>
      <c r="AC41" s="285"/>
      <c r="AD41" s="287"/>
      <c r="AE41" s="288">
        <f>IF('⑤女市D入力'!K41="","",'⑤女市D入力'!K41)</f>
      </c>
      <c r="AF41" s="289"/>
      <c r="AG41" s="290"/>
      <c r="AH41" s="291">
        <f>IF('⑤女市D入力'!J41="","",'⑤女市D入力'!J41)</f>
      </c>
      <c r="AI41" s="291"/>
      <c r="AJ41" s="291"/>
      <c r="AK41" s="291"/>
      <c r="AL41" s="291"/>
      <c r="AM41" s="291"/>
      <c r="AN41" s="291"/>
      <c r="AO41" s="291"/>
      <c r="AP41" s="291"/>
      <c r="AQ41" s="288">
        <f>IF('⑤女市D入力'!E41="","",IF('⑤女市D入力'!D41="","",'⑤女市D入力'!D41))</f>
      </c>
      <c r="AR41" s="289"/>
      <c r="AS41" s="289"/>
      <c r="AT41" s="289"/>
      <c r="AU41" s="289"/>
      <c r="AV41" s="289"/>
      <c r="AW41" s="289"/>
      <c r="AX41" s="292"/>
      <c r="AY41" s="82"/>
      <c r="AZ41" s="82"/>
    </row>
    <row r="42" spans="1:52" ht="6.75" customHeight="1" thickBot="1">
      <c r="A42" s="82"/>
      <c r="B42" s="89"/>
      <c r="C42" s="89"/>
      <c r="D42" s="89"/>
      <c r="E42" s="89"/>
      <c r="F42" s="89"/>
      <c r="G42" s="89"/>
      <c r="H42" s="98"/>
      <c r="I42" s="98"/>
      <c r="J42" s="98"/>
      <c r="K42" s="98"/>
      <c r="L42" s="98"/>
      <c r="M42" s="98"/>
      <c r="N42" s="98"/>
      <c r="O42" s="98"/>
      <c r="P42" s="98"/>
      <c r="Q42" s="98"/>
      <c r="R42" s="98"/>
      <c r="S42" s="98"/>
      <c r="T42" s="98"/>
      <c r="U42" s="98"/>
      <c r="V42" s="98"/>
      <c r="W42" s="98"/>
      <c r="X42" s="98"/>
      <c r="Y42" s="98"/>
      <c r="Z42" s="98"/>
      <c r="AA42" s="98"/>
      <c r="AB42" s="98"/>
      <c r="AC42" s="98"/>
      <c r="AD42" s="98"/>
      <c r="AE42" s="99"/>
      <c r="AF42" s="99"/>
      <c r="AG42" s="99"/>
      <c r="AH42" s="100"/>
      <c r="AI42" s="100"/>
      <c r="AJ42" s="100"/>
      <c r="AK42" s="100"/>
      <c r="AL42" s="100"/>
      <c r="AM42" s="100"/>
      <c r="AN42" s="100"/>
      <c r="AO42" s="100"/>
      <c r="AP42" s="100"/>
      <c r="AQ42" s="99"/>
      <c r="AR42" s="99"/>
      <c r="AS42" s="99"/>
      <c r="AT42" s="99"/>
      <c r="AU42" s="99"/>
      <c r="AV42" s="99"/>
      <c r="AW42" s="99"/>
      <c r="AX42" s="99"/>
      <c r="AY42" s="82"/>
      <c r="AZ42" s="82"/>
    </row>
    <row r="43" spans="1:52" s="2" customFormat="1" ht="21.75" customHeight="1" thickBot="1">
      <c r="A43" s="61"/>
      <c r="B43" s="68"/>
      <c r="C43" s="68"/>
      <c r="D43" s="69"/>
      <c r="E43" s="70"/>
      <c r="F43" s="334" t="s">
        <v>131</v>
      </c>
      <c r="G43" s="403"/>
      <c r="H43" s="403"/>
      <c r="I43" s="403"/>
      <c r="J43" s="403"/>
      <c r="K43" s="403"/>
      <c r="L43" s="403"/>
      <c r="M43" s="403"/>
      <c r="N43" s="403"/>
      <c r="O43" s="403"/>
      <c r="P43" s="403"/>
      <c r="Q43" s="403"/>
      <c r="R43" s="403"/>
      <c r="S43" s="403"/>
      <c r="T43" s="324">
        <f>AQ10</f>
      </c>
      <c r="U43" s="324"/>
      <c r="V43" s="324"/>
      <c r="W43" s="404" t="s">
        <v>130</v>
      </c>
      <c r="X43" s="404"/>
      <c r="Y43" s="405"/>
      <c r="Z43" s="407" t="s">
        <v>132</v>
      </c>
      <c r="AA43" s="404"/>
      <c r="AB43" s="404"/>
      <c r="AC43" s="404"/>
      <c r="AD43" s="404"/>
      <c r="AE43" s="404"/>
      <c r="AF43" s="404"/>
      <c r="AG43" s="404"/>
      <c r="AH43" s="404"/>
      <c r="AI43" s="404"/>
      <c r="AJ43" s="404"/>
      <c r="AK43" s="404"/>
      <c r="AL43" s="404"/>
      <c r="AM43" s="328">
        <f>IF(T43="","",1000*T43)</f>
      </c>
      <c r="AN43" s="328"/>
      <c r="AO43" s="328"/>
      <c r="AP43" s="328"/>
      <c r="AQ43" s="328"/>
      <c r="AR43" s="328"/>
      <c r="AS43" s="328"/>
      <c r="AT43" s="408" t="s">
        <v>85</v>
      </c>
      <c r="AU43" s="408"/>
      <c r="AV43" s="409"/>
      <c r="AW43" s="52"/>
      <c r="AX43" s="52"/>
      <c r="AY43" s="52"/>
      <c r="AZ43" s="52"/>
    </row>
    <row r="44" spans="1:52" s="2" customFormat="1" ht="4.5" customHeight="1">
      <c r="A44" s="52"/>
      <c r="B44" s="51"/>
      <c r="C44" s="51"/>
      <c r="D44" s="75"/>
      <c r="E44" s="77"/>
      <c r="F44" s="77"/>
      <c r="G44" s="77"/>
      <c r="H44" s="74"/>
      <c r="I44" s="75"/>
      <c r="J44" s="76"/>
      <c r="K44" s="51"/>
      <c r="L44" s="51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52"/>
      <c r="AE44" s="52"/>
      <c r="AF44" s="52"/>
      <c r="AG44" s="52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2"/>
      <c r="AU44" s="52"/>
      <c r="AV44" s="52"/>
      <c r="AW44" s="52"/>
      <c r="AX44" s="52"/>
      <c r="AY44" s="52"/>
      <c r="AZ44" s="52"/>
    </row>
  </sheetData>
  <sheetProtection sheet="1" selectLockedCells="1"/>
  <mergeCells count="194">
    <mergeCell ref="AT43:AV43"/>
    <mergeCell ref="AT10:AV10"/>
    <mergeCell ref="AQ10:AS10"/>
    <mergeCell ref="AC10:AP10"/>
    <mergeCell ref="AH40:AP40"/>
    <mergeCell ref="AQ40:AX40"/>
    <mergeCell ref="T39:AD39"/>
    <mergeCell ref="AE39:AG39"/>
    <mergeCell ref="AQ41:AX41"/>
    <mergeCell ref="B40:G41"/>
    <mergeCell ref="F43:S43"/>
    <mergeCell ref="T43:V43"/>
    <mergeCell ref="W43:Y43"/>
    <mergeCell ref="H40:S40"/>
    <mergeCell ref="T40:AD40"/>
    <mergeCell ref="AE40:AG40"/>
    <mergeCell ref="Z43:AL43"/>
    <mergeCell ref="AM43:AS43"/>
    <mergeCell ref="H41:S41"/>
    <mergeCell ref="T41:AD41"/>
    <mergeCell ref="AE41:AG41"/>
    <mergeCell ref="AH41:AP41"/>
    <mergeCell ref="AH7:AW7"/>
    <mergeCell ref="B12:G13"/>
    <mergeCell ref="B14:G15"/>
    <mergeCell ref="B16:G17"/>
    <mergeCell ref="N7:Z7"/>
    <mergeCell ref="AA7:AC7"/>
    <mergeCell ref="AD7:AG7"/>
    <mergeCell ref="AH39:AP39"/>
    <mergeCell ref="AQ39:AX39"/>
    <mergeCell ref="B38:G39"/>
    <mergeCell ref="H38:S38"/>
    <mergeCell ref="T38:AD38"/>
    <mergeCell ref="AE38:AG38"/>
    <mergeCell ref="AH38:AP38"/>
    <mergeCell ref="AQ38:AX38"/>
    <mergeCell ref="H39:S39"/>
    <mergeCell ref="AQ37:AX37"/>
    <mergeCell ref="B36:G37"/>
    <mergeCell ref="H36:S36"/>
    <mergeCell ref="T36:AD36"/>
    <mergeCell ref="AE36:AG36"/>
    <mergeCell ref="AH36:AP36"/>
    <mergeCell ref="H37:S37"/>
    <mergeCell ref="T37:AD37"/>
    <mergeCell ref="AE37:AG37"/>
    <mergeCell ref="AH37:AP37"/>
    <mergeCell ref="AH34:AP34"/>
    <mergeCell ref="AQ34:AX34"/>
    <mergeCell ref="AQ36:AX36"/>
    <mergeCell ref="H35:S35"/>
    <mergeCell ref="T35:AD35"/>
    <mergeCell ref="AE35:AG35"/>
    <mergeCell ref="AH35:AP35"/>
    <mergeCell ref="AQ35:AX35"/>
    <mergeCell ref="B34:G35"/>
    <mergeCell ref="H34:S34"/>
    <mergeCell ref="T34:AD34"/>
    <mergeCell ref="AE34:AG34"/>
    <mergeCell ref="AQ33:AX33"/>
    <mergeCell ref="B32:G33"/>
    <mergeCell ref="H32:S32"/>
    <mergeCell ref="T32:AD32"/>
    <mergeCell ref="AE32:AG32"/>
    <mergeCell ref="AH32:AP32"/>
    <mergeCell ref="H33:S33"/>
    <mergeCell ref="T33:AD33"/>
    <mergeCell ref="AE33:AG33"/>
    <mergeCell ref="AH33:AP33"/>
    <mergeCell ref="AH30:AP30"/>
    <mergeCell ref="AQ30:AX30"/>
    <mergeCell ref="AQ32:AX32"/>
    <mergeCell ref="H31:S31"/>
    <mergeCell ref="T31:AD31"/>
    <mergeCell ref="AE31:AG31"/>
    <mergeCell ref="AH31:AP31"/>
    <mergeCell ref="AQ31:AX31"/>
    <mergeCell ref="B30:G31"/>
    <mergeCell ref="H30:S30"/>
    <mergeCell ref="T30:AD30"/>
    <mergeCell ref="AE30:AG30"/>
    <mergeCell ref="AQ29:AX29"/>
    <mergeCell ref="B28:G29"/>
    <mergeCell ref="H28:S28"/>
    <mergeCell ref="T28:AD28"/>
    <mergeCell ref="AE28:AG28"/>
    <mergeCell ref="AH28:AP28"/>
    <mergeCell ref="H29:S29"/>
    <mergeCell ref="T29:AD29"/>
    <mergeCell ref="AE29:AG29"/>
    <mergeCell ref="AH29:AP29"/>
    <mergeCell ref="AH26:AP26"/>
    <mergeCell ref="AQ26:AX26"/>
    <mergeCell ref="AQ28:AX28"/>
    <mergeCell ref="H27:S27"/>
    <mergeCell ref="T27:AD27"/>
    <mergeCell ref="AE27:AG27"/>
    <mergeCell ref="AH27:AP27"/>
    <mergeCell ref="AQ27:AX27"/>
    <mergeCell ref="B26:G27"/>
    <mergeCell ref="H26:S26"/>
    <mergeCell ref="T26:AD26"/>
    <mergeCell ref="AE26:AG26"/>
    <mergeCell ref="AQ25:AX25"/>
    <mergeCell ref="B24:G25"/>
    <mergeCell ref="H24:S24"/>
    <mergeCell ref="T24:AD24"/>
    <mergeCell ref="AE24:AG24"/>
    <mergeCell ref="AH24:AP24"/>
    <mergeCell ref="H25:S25"/>
    <mergeCell ref="T25:AD25"/>
    <mergeCell ref="AE25:AG25"/>
    <mergeCell ref="AH25:AP25"/>
    <mergeCell ref="AQ24:AX24"/>
    <mergeCell ref="H23:S23"/>
    <mergeCell ref="T23:AD23"/>
    <mergeCell ref="AE23:AG23"/>
    <mergeCell ref="AH23:AP23"/>
    <mergeCell ref="AQ23:AX23"/>
    <mergeCell ref="B18:G19"/>
    <mergeCell ref="B20:G21"/>
    <mergeCell ref="H18:S18"/>
    <mergeCell ref="T18:AD18"/>
    <mergeCell ref="B22:G23"/>
    <mergeCell ref="AQ21:AX21"/>
    <mergeCell ref="H22:S22"/>
    <mergeCell ref="T22:AD22"/>
    <mergeCell ref="AE22:AG22"/>
    <mergeCell ref="AH18:AP18"/>
    <mergeCell ref="AQ18:AX18"/>
    <mergeCell ref="H17:S17"/>
    <mergeCell ref="T17:AD17"/>
    <mergeCell ref="AE17:AG17"/>
    <mergeCell ref="AH17:AP17"/>
    <mergeCell ref="AQ17:AX17"/>
    <mergeCell ref="AE18:AG18"/>
    <mergeCell ref="AQ16:AX16"/>
    <mergeCell ref="AH14:AP14"/>
    <mergeCell ref="AQ14:AX14"/>
    <mergeCell ref="H15:S15"/>
    <mergeCell ref="T15:AD15"/>
    <mergeCell ref="AE15:AG15"/>
    <mergeCell ref="H16:S16"/>
    <mergeCell ref="T16:AD16"/>
    <mergeCell ref="AE16:AG16"/>
    <mergeCell ref="AH16:AP16"/>
    <mergeCell ref="AH15:AP15"/>
    <mergeCell ref="AQ15:AX15"/>
    <mergeCell ref="A5:D7"/>
    <mergeCell ref="H14:S14"/>
    <mergeCell ref="T14:AD14"/>
    <mergeCell ref="AE14:AG14"/>
    <mergeCell ref="H13:S13"/>
    <mergeCell ref="T13:AD13"/>
    <mergeCell ref="AE13:AG13"/>
    <mergeCell ref="AH13:AP13"/>
    <mergeCell ref="A3:AY3"/>
    <mergeCell ref="AH22:AP22"/>
    <mergeCell ref="AQ22:AX22"/>
    <mergeCell ref="H21:S21"/>
    <mergeCell ref="T21:AD21"/>
    <mergeCell ref="AE21:AG21"/>
    <mergeCell ref="AH21:AP21"/>
    <mergeCell ref="AQ19:AX19"/>
    <mergeCell ref="H20:S20"/>
    <mergeCell ref="T20:AD20"/>
    <mergeCell ref="AE20:AG20"/>
    <mergeCell ref="AH20:AP20"/>
    <mergeCell ref="AQ20:AX20"/>
    <mergeCell ref="H19:S19"/>
    <mergeCell ref="T19:AD19"/>
    <mergeCell ref="AE19:AG19"/>
    <mergeCell ref="AH19:AP19"/>
    <mergeCell ref="AQ13:AX13"/>
    <mergeCell ref="H12:S12"/>
    <mergeCell ref="T12:AD12"/>
    <mergeCell ref="AE12:AG12"/>
    <mergeCell ref="AH12:AP12"/>
    <mergeCell ref="AQ12:AX12"/>
    <mergeCell ref="H11:S11"/>
    <mergeCell ref="T11:AD11"/>
    <mergeCell ref="AE11:AG11"/>
    <mergeCell ref="AH11:AP11"/>
    <mergeCell ref="AQ11:AX11"/>
    <mergeCell ref="F7:M7"/>
    <mergeCell ref="AT6:AX6"/>
    <mergeCell ref="L5:AI5"/>
    <mergeCell ref="F5:K5"/>
    <mergeCell ref="F6:K6"/>
    <mergeCell ref="AT5:AX5"/>
    <mergeCell ref="L6:AR6"/>
    <mergeCell ref="G9:R10"/>
    <mergeCell ref="B11:G11"/>
  </mergeCells>
  <dataValidations count="1">
    <dataValidation type="list" allowBlank="1" showInputMessage="1" showErrorMessage="1" sqref="I44">
      <formula1>"男性,女性"</formula1>
    </dataValidation>
  </dataValidations>
  <printOptions/>
  <pageMargins left="0.7086614173228347" right="0.5118110236220472" top="0.5511811023622047" bottom="0.5511811023622047" header="0.31496062992125984" footer="0.31496062992125984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1" tint="0.49998000264167786"/>
    <pageSetUpPr fitToPage="1"/>
  </sheetPr>
  <dimension ref="A1:H6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0.00390625" style="9" customWidth="1"/>
    <col min="2" max="2" width="14.625" style="9" customWidth="1"/>
    <col min="3" max="3" width="19.375" style="9" customWidth="1"/>
    <col min="4" max="4" width="19.50390625" style="9" bestFit="1" customWidth="1"/>
    <col min="5" max="6" width="9.00390625" style="9" customWidth="1"/>
    <col min="7" max="7" width="2.875" style="9" customWidth="1"/>
    <col min="8" max="8" width="98.625" style="9" customWidth="1"/>
    <col min="9" max="16384" width="9.00390625" style="9" customWidth="1"/>
  </cols>
  <sheetData>
    <row r="1" spans="1:4" ht="18.75">
      <c r="A1" s="8" t="s">
        <v>18</v>
      </c>
      <c r="D1" s="10" t="s">
        <v>19</v>
      </c>
    </row>
    <row r="2" spans="1:2" ht="14.25">
      <c r="A2" s="8" t="s">
        <v>20</v>
      </c>
      <c r="B2" s="11" t="s">
        <v>90</v>
      </c>
    </row>
    <row r="3" spans="1:2" ht="14.25">
      <c r="A3" s="8" t="s">
        <v>21</v>
      </c>
      <c r="B3" s="11" t="s">
        <v>91</v>
      </c>
    </row>
    <row r="4" spans="1:2" ht="14.25">
      <c r="A4" s="8" t="s">
        <v>22</v>
      </c>
      <c r="B4" s="11" t="s">
        <v>92</v>
      </c>
    </row>
    <row r="5" spans="1:2" ht="14.25">
      <c r="A5" s="8" t="s">
        <v>23</v>
      </c>
      <c r="B5" s="11" t="s">
        <v>93</v>
      </c>
    </row>
    <row r="6" spans="1:6" ht="14.25">
      <c r="A6" s="8" t="s">
        <v>24</v>
      </c>
      <c r="B6" s="11" t="s">
        <v>94</v>
      </c>
      <c r="C6" s="11" t="s">
        <v>95</v>
      </c>
      <c r="D6" s="11" t="s">
        <v>96</v>
      </c>
      <c r="E6" s="11" t="s">
        <v>45</v>
      </c>
      <c r="F6" s="15"/>
    </row>
    <row r="7" spans="1:6" ht="14.25">
      <c r="A7" s="16"/>
      <c r="B7" s="11" t="s">
        <v>97</v>
      </c>
      <c r="C7" s="11" t="s">
        <v>98</v>
      </c>
      <c r="D7" s="11" t="s">
        <v>65</v>
      </c>
      <c r="E7" s="11" t="s">
        <v>99</v>
      </c>
      <c r="F7" s="15"/>
    </row>
    <row r="8" spans="1:8" ht="14.25">
      <c r="A8" s="13" t="s">
        <v>25</v>
      </c>
      <c r="B8" s="13" t="s">
        <v>26</v>
      </c>
      <c r="C8" s="13" t="s">
        <v>27</v>
      </c>
      <c r="D8" s="13" t="s">
        <v>28</v>
      </c>
      <c r="E8" s="13" t="s">
        <v>29</v>
      </c>
      <c r="F8" s="13" t="s">
        <v>30</v>
      </c>
      <c r="G8" s="14"/>
      <c r="H8" s="9" t="s">
        <v>31</v>
      </c>
    </row>
    <row r="9" spans="1:8" ht="14.25">
      <c r="A9" s="12" t="s">
        <v>94</v>
      </c>
      <c r="B9" s="15">
        <f>'④男市D提出'!H12</f>
      </c>
      <c r="C9" s="15">
        <f>'④男市D提出'!T12</f>
      </c>
      <c r="D9" s="15">
        <f>'③男市D入力'!$C$4</f>
      </c>
      <c r="E9" s="15"/>
      <c r="F9" s="15">
        <v>1</v>
      </c>
      <c r="H9" s="9" t="s">
        <v>32</v>
      </c>
    </row>
    <row r="10" spans="1:8" ht="14.25">
      <c r="A10" s="12" t="s">
        <v>94</v>
      </c>
      <c r="B10" s="15">
        <f>'④男市D提出'!H13</f>
      </c>
      <c r="C10" s="15">
        <f>'④男市D提出'!T13</f>
      </c>
      <c r="D10" s="15">
        <f>'③男市D入力'!$C$4</f>
      </c>
      <c r="E10" s="15"/>
      <c r="F10" s="15">
        <v>2</v>
      </c>
      <c r="H10" s="9" t="s">
        <v>33</v>
      </c>
    </row>
    <row r="11" spans="1:8" ht="14.25">
      <c r="A11" s="12" t="s">
        <v>94</v>
      </c>
      <c r="B11" s="15">
        <f>'④男市D提出'!H14</f>
      </c>
      <c r="C11" s="15">
        <f>'④男市D提出'!T14</f>
      </c>
      <c r="D11" s="15">
        <f>'③男市D入力'!$C$4</f>
      </c>
      <c r="E11" s="15"/>
      <c r="F11" s="15">
        <v>3</v>
      </c>
      <c r="H11" s="9" t="s">
        <v>34</v>
      </c>
    </row>
    <row r="12" spans="1:8" ht="14.25">
      <c r="A12" s="12" t="s">
        <v>94</v>
      </c>
      <c r="B12" s="15">
        <f>'④男市D提出'!H15</f>
      </c>
      <c r="C12" s="15">
        <f>'④男市D提出'!T15</f>
      </c>
      <c r="D12" s="15">
        <f>'③男市D入力'!$C$4</f>
      </c>
      <c r="E12" s="15"/>
      <c r="F12" s="15">
        <v>4</v>
      </c>
      <c r="H12" s="9" t="s">
        <v>35</v>
      </c>
    </row>
    <row r="13" spans="1:8" ht="14.25">
      <c r="A13" s="12" t="s">
        <v>94</v>
      </c>
      <c r="B13" s="15">
        <f>'④男市D提出'!H16</f>
      </c>
      <c r="C13" s="15">
        <f>'④男市D提出'!T16</f>
      </c>
      <c r="D13" s="15">
        <f>'③男市D入力'!$C$4</f>
      </c>
      <c r="E13" s="15"/>
      <c r="F13" s="15">
        <v>5</v>
      </c>
      <c r="H13" s="9" t="s">
        <v>36</v>
      </c>
    </row>
    <row r="14" spans="1:8" ht="14.25">
      <c r="A14" s="12" t="s">
        <v>94</v>
      </c>
      <c r="B14" s="15">
        <f>'④男市D提出'!H17</f>
      </c>
      <c r="C14" s="15">
        <f>'④男市D提出'!T17</f>
      </c>
      <c r="D14" s="15">
        <f>'③男市D入力'!$C$4</f>
      </c>
      <c r="E14" s="15"/>
      <c r="F14" s="15">
        <v>6</v>
      </c>
      <c r="H14" s="9" t="s">
        <v>37</v>
      </c>
    </row>
    <row r="15" spans="1:8" ht="14.25">
      <c r="A15" s="12" t="s">
        <v>94</v>
      </c>
      <c r="B15" s="15">
        <f>'④男市D提出'!H18</f>
      </c>
      <c r="C15" s="15">
        <f>'④男市D提出'!T18</f>
      </c>
      <c r="D15" s="15">
        <f>'③男市D入力'!$C$4</f>
      </c>
      <c r="E15" s="15"/>
      <c r="F15" s="15">
        <v>7</v>
      </c>
      <c r="H15" s="9" t="s">
        <v>38</v>
      </c>
    </row>
    <row r="16" spans="1:8" ht="14.25">
      <c r="A16" s="12" t="s">
        <v>94</v>
      </c>
      <c r="B16" s="15">
        <f>'④男市D提出'!H19</f>
      </c>
      <c r="C16" s="15">
        <f>'④男市D提出'!T19</f>
      </c>
      <c r="D16" s="15">
        <f>'③男市D入力'!$C$4</f>
      </c>
      <c r="E16" s="15"/>
      <c r="F16" s="15">
        <v>8</v>
      </c>
      <c r="H16" s="9" t="s">
        <v>39</v>
      </c>
    </row>
    <row r="17" spans="1:8" ht="14.25">
      <c r="A17" s="12" t="s">
        <v>94</v>
      </c>
      <c r="B17" s="15">
        <f>'④男市D提出'!H20</f>
      </c>
      <c r="C17" s="15">
        <f>'④男市D提出'!T20</f>
      </c>
      <c r="D17" s="15">
        <f>'③男市D入力'!$C$4</f>
      </c>
      <c r="E17" s="15"/>
      <c r="F17" s="15">
        <v>9</v>
      </c>
      <c r="H17" s="9" t="s">
        <v>40</v>
      </c>
    </row>
    <row r="18" spans="1:8" ht="14.25">
      <c r="A18" s="12" t="s">
        <v>94</v>
      </c>
      <c r="B18" s="15">
        <f>'④男市D提出'!H21</f>
      </c>
      <c r="C18" s="15">
        <f>'④男市D提出'!T21</f>
      </c>
      <c r="D18" s="15">
        <f>'③男市D入力'!$C$4</f>
      </c>
      <c r="E18" s="15"/>
      <c r="F18" s="15">
        <v>10</v>
      </c>
      <c r="H18" s="9" t="s">
        <v>41</v>
      </c>
    </row>
    <row r="19" spans="1:8" ht="14.25">
      <c r="A19" s="12" t="s">
        <v>94</v>
      </c>
      <c r="B19" s="15">
        <f>'④男市D提出'!H22</f>
      </c>
      <c r="C19" s="15">
        <f>'④男市D提出'!T22</f>
      </c>
      <c r="D19" s="15">
        <f>'③男市D入力'!$C$4</f>
      </c>
      <c r="E19" s="15"/>
      <c r="F19" s="15">
        <v>11</v>
      </c>
      <c r="H19" s="9" t="s">
        <v>42</v>
      </c>
    </row>
    <row r="20" spans="1:8" ht="14.25">
      <c r="A20" s="12" t="s">
        <v>94</v>
      </c>
      <c r="B20" s="15">
        <f>'④男市D提出'!H23</f>
      </c>
      <c r="C20" s="15">
        <f>'④男市D提出'!T23</f>
      </c>
      <c r="D20" s="15">
        <f>'③男市D入力'!$C$4</f>
      </c>
      <c r="E20" s="15"/>
      <c r="F20" s="15">
        <v>12</v>
      </c>
      <c r="H20" s="9" t="s">
        <v>43</v>
      </c>
    </row>
    <row r="21" spans="1:8" ht="14.25">
      <c r="A21" s="12" t="s">
        <v>94</v>
      </c>
      <c r="B21" s="15">
        <f>'④男市D提出'!H24</f>
      </c>
      <c r="C21" s="15">
        <f>'④男市D提出'!T24</f>
      </c>
      <c r="D21" s="15">
        <f>'③男市D入力'!$C$4</f>
      </c>
      <c r="E21" s="15"/>
      <c r="F21" s="15">
        <v>13</v>
      </c>
      <c r="H21" s="9" t="s">
        <v>44</v>
      </c>
    </row>
    <row r="22" spans="1:6" ht="14.25">
      <c r="A22" s="12" t="s">
        <v>94</v>
      </c>
      <c r="B22" s="15">
        <f>'④男市D提出'!H25</f>
      </c>
      <c r="C22" s="15">
        <f>'④男市D提出'!T25</f>
      </c>
      <c r="D22" s="15">
        <f>'③男市D入力'!$C$4</f>
      </c>
      <c r="E22" s="15"/>
      <c r="F22" s="15">
        <v>14</v>
      </c>
    </row>
    <row r="23" spans="1:6" ht="14.25">
      <c r="A23" s="12" t="s">
        <v>94</v>
      </c>
      <c r="B23" s="15">
        <f>'④男市D提出'!H26</f>
      </c>
      <c r="C23" s="15">
        <f>'④男市D提出'!T26</f>
      </c>
      <c r="D23" s="15">
        <f>'③男市D入力'!$C$4</f>
      </c>
      <c r="E23" s="15"/>
      <c r="F23" s="15">
        <v>15</v>
      </c>
    </row>
    <row r="24" spans="1:6" ht="14.25">
      <c r="A24" s="12" t="s">
        <v>94</v>
      </c>
      <c r="B24" s="15">
        <f>'④男市D提出'!H27</f>
      </c>
      <c r="C24" s="15">
        <f>'④男市D提出'!T27</f>
      </c>
      <c r="D24" s="15">
        <f>'③男市D入力'!$C$4</f>
      </c>
      <c r="E24" s="15"/>
      <c r="F24" s="15">
        <v>16</v>
      </c>
    </row>
    <row r="25" spans="1:6" ht="14.25">
      <c r="A25" s="12" t="s">
        <v>94</v>
      </c>
      <c r="B25" s="15">
        <f>'④男市D提出'!H28</f>
      </c>
      <c r="C25" s="15">
        <f>'④男市D提出'!T28</f>
      </c>
      <c r="D25" s="15">
        <f>'③男市D入力'!$C$4</f>
      </c>
      <c r="E25" s="15"/>
      <c r="F25" s="15">
        <v>17</v>
      </c>
    </row>
    <row r="26" spans="1:6" ht="14.25">
      <c r="A26" s="12" t="s">
        <v>94</v>
      </c>
      <c r="B26" s="15">
        <f>'④男市D提出'!H29</f>
      </c>
      <c r="C26" s="15">
        <f>'④男市D提出'!T29</f>
      </c>
      <c r="D26" s="15">
        <f>'③男市D入力'!$C$4</f>
      </c>
      <c r="E26" s="15"/>
      <c r="F26" s="15">
        <v>18</v>
      </c>
    </row>
    <row r="27" spans="1:6" ht="14.25">
      <c r="A27" s="12" t="s">
        <v>94</v>
      </c>
      <c r="B27" s="15">
        <f>'④男市D提出'!H30</f>
      </c>
      <c r="C27" s="15">
        <f>'④男市D提出'!T30</f>
      </c>
      <c r="D27" s="15">
        <f>'③男市D入力'!$C$4</f>
      </c>
      <c r="E27" s="15"/>
      <c r="F27" s="15">
        <v>19</v>
      </c>
    </row>
    <row r="28" spans="1:6" ht="14.25">
      <c r="A28" s="12" t="s">
        <v>94</v>
      </c>
      <c r="B28" s="15">
        <f>'④男市D提出'!H31</f>
      </c>
      <c r="C28" s="15">
        <f>'④男市D提出'!T31</f>
      </c>
      <c r="D28" s="15">
        <f>'③男市D入力'!$C$4</f>
      </c>
      <c r="E28" s="15"/>
      <c r="F28" s="15">
        <v>20</v>
      </c>
    </row>
    <row r="29" spans="1:6" ht="14.25">
      <c r="A29" s="12" t="s">
        <v>94</v>
      </c>
      <c r="B29" s="15">
        <f>'④男市D提出'!H32</f>
      </c>
      <c r="C29" s="15">
        <f>'④男市D提出'!T32</f>
      </c>
      <c r="D29" s="15">
        <f>'③男市D入力'!$C$4</f>
      </c>
      <c r="E29" s="15"/>
      <c r="F29" s="15">
        <v>21</v>
      </c>
    </row>
    <row r="30" spans="1:6" ht="14.25">
      <c r="A30" s="12" t="s">
        <v>94</v>
      </c>
      <c r="B30" s="15">
        <f>'④男市D提出'!H33</f>
      </c>
      <c r="C30" s="15">
        <f>'④男市D提出'!T33</f>
      </c>
      <c r="D30" s="15">
        <f>'③男市D入力'!$C$4</f>
      </c>
      <c r="E30" s="15"/>
      <c r="F30" s="15">
        <v>22</v>
      </c>
    </row>
    <row r="31" spans="1:6" ht="14.25">
      <c r="A31" s="12" t="s">
        <v>94</v>
      </c>
      <c r="B31" s="15">
        <f>'④男市D提出'!H34</f>
      </c>
      <c r="C31" s="15">
        <f>'④男市D提出'!T34</f>
      </c>
      <c r="D31" s="15">
        <f>'③男市D入力'!$C$4</f>
      </c>
      <c r="E31" s="15"/>
      <c r="F31" s="15">
        <v>23</v>
      </c>
    </row>
    <row r="32" spans="1:6" ht="14.25">
      <c r="A32" s="12" t="s">
        <v>94</v>
      </c>
      <c r="B32" s="15">
        <f>'④男市D提出'!H35</f>
      </c>
      <c r="C32" s="15">
        <f>'④男市D提出'!T35</f>
      </c>
      <c r="D32" s="15">
        <f>'③男市D入力'!$C$4</f>
      </c>
      <c r="E32" s="15"/>
      <c r="F32" s="15">
        <v>24</v>
      </c>
    </row>
    <row r="33" spans="1:6" ht="14.25">
      <c r="A33" s="12" t="s">
        <v>94</v>
      </c>
      <c r="B33" s="15">
        <f>'④男市D提出'!H36</f>
      </c>
      <c r="C33" s="15">
        <f>'④男市D提出'!T36</f>
      </c>
      <c r="D33" s="15">
        <f>'③男市D入力'!$C$4</f>
      </c>
      <c r="E33" s="15"/>
      <c r="F33" s="15">
        <v>25</v>
      </c>
    </row>
    <row r="34" spans="1:6" ht="14.25">
      <c r="A34" s="12" t="s">
        <v>94</v>
      </c>
      <c r="B34" s="15">
        <f>'④男市D提出'!H37</f>
      </c>
      <c r="C34" s="15">
        <f>'④男市D提出'!T37</f>
      </c>
      <c r="D34" s="15">
        <f>'③男市D入力'!$C$4</f>
      </c>
      <c r="E34" s="15"/>
      <c r="F34" s="15">
        <v>26</v>
      </c>
    </row>
    <row r="35" spans="1:6" ht="14.25">
      <c r="A35" s="12" t="s">
        <v>94</v>
      </c>
      <c r="B35" s="15">
        <f>'④男市D提出'!H38</f>
      </c>
      <c r="C35" s="15">
        <f>'④男市D提出'!T38</f>
      </c>
      <c r="D35" s="15">
        <f>'③男市D入力'!$C$4</f>
      </c>
      <c r="E35" s="15"/>
      <c r="F35" s="15">
        <v>27</v>
      </c>
    </row>
    <row r="36" spans="1:6" ht="14.25">
      <c r="A36" s="12" t="s">
        <v>94</v>
      </c>
      <c r="B36" s="15">
        <f>'④男市D提出'!H39</f>
      </c>
      <c r="C36" s="15">
        <f>'④男市D提出'!T39</f>
      </c>
      <c r="D36" s="15">
        <f>'③男市D入力'!$C$4</f>
      </c>
      <c r="E36" s="15">
        <f>IF(B36="","",⑥女市D提出!#REF!)</f>
      </c>
      <c r="F36" s="15">
        <v>28</v>
      </c>
    </row>
    <row r="37" spans="1:6" ht="14.25">
      <c r="A37" s="12" t="s">
        <v>94</v>
      </c>
      <c r="B37" s="15">
        <f>'④男市D提出'!H40</f>
      </c>
      <c r="C37" s="15">
        <f>'④男市D提出'!T40</f>
      </c>
      <c r="D37" s="15">
        <f>'③男市D入力'!$C$4</f>
      </c>
      <c r="E37" s="15">
        <f>IF(B37="","",⑥女市D提出!#REF!)</f>
      </c>
      <c r="F37" s="15">
        <v>29</v>
      </c>
    </row>
    <row r="38" spans="1:6" ht="15" thickBot="1">
      <c r="A38" s="119" t="s">
        <v>94</v>
      </c>
      <c r="B38" s="15">
        <f>'④男市D提出'!H41</f>
      </c>
      <c r="C38" s="15">
        <f>'④男市D提出'!T41</f>
      </c>
      <c r="D38" s="15">
        <f>'③男市D入力'!$C$4</f>
      </c>
      <c r="E38" s="120">
        <f>IF(B38="","",⑥女市D提出!#REF!)</f>
      </c>
      <c r="F38" s="120">
        <v>30</v>
      </c>
    </row>
    <row r="39" spans="1:6" ht="14.25">
      <c r="A39" s="12" t="s">
        <v>64</v>
      </c>
      <c r="B39" s="15">
        <f>'⑥女市D提出'!H12</f>
      </c>
      <c r="C39" s="15">
        <f>'⑥女市D提出'!T12</f>
      </c>
      <c r="D39" s="15">
        <f>'⑥女市D提出'!$L$5</f>
      </c>
      <c r="E39" s="15"/>
      <c r="F39" s="15">
        <v>1</v>
      </c>
    </row>
    <row r="40" spans="1:6" ht="14.25">
      <c r="A40" s="12" t="s">
        <v>64</v>
      </c>
      <c r="B40" s="15">
        <f>'⑥女市D提出'!H13</f>
      </c>
      <c r="C40" s="15">
        <f>'⑥女市D提出'!T13</f>
      </c>
      <c r="D40" s="15">
        <f>'⑥女市D提出'!$L$5</f>
      </c>
      <c r="E40" s="15">
        <f>IF(B40="","",⑥女市D提出!#REF!)</f>
      </c>
      <c r="F40" s="15">
        <v>2</v>
      </c>
    </row>
    <row r="41" spans="1:6" ht="14.25">
      <c r="A41" s="12" t="s">
        <v>64</v>
      </c>
      <c r="B41" s="15">
        <f>'⑥女市D提出'!H14</f>
      </c>
      <c r="C41" s="15">
        <f>'⑥女市D提出'!T14</f>
      </c>
      <c r="D41" s="15">
        <f>'⑥女市D提出'!$L$5</f>
      </c>
      <c r="E41" s="15">
        <f>IF(B41="","",⑥女市D提出!#REF!)</f>
      </c>
      <c r="F41" s="15">
        <v>3</v>
      </c>
    </row>
    <row r="42" spans="1:6" ht="14.25">
      <c r="A42" s="12" t="s">
        <v>64</v>
      </c>
      <c r="B42" s="15">
        <f>'⑥女市D提出'!H15</f>
      </c>
      <c r="C42" s="15">
        <f>'⑥女市D提出'!T15</f>
      </c>
      <c r="D42" s="15">
        <f>'⑥女市D提出'!$L$5</f>
      </c>
      <c r="E42" s="15">
        <f>IF(B42="","",⑥女市D提出!#REF!)</f>
      </c>
      <c r="F42" s="15">
        <v>4</v>
      </c>
    </row>
    <row r="43" spans="1:6" ht="14.25">
      <c r="A43" s="12" t="s">
        <v>64</v>
      </c>
      <c r="B43" s="15">
        <f>'⑥女市D提出'!H16</f>
      </c>
      <c r="C43" s="15">
        <f>'⑥女市D提出'!T16</f>
      </c>
      <c r="D43" s="15">
        <f>'⑥女市D提出'!$L$5</f>
      </c>
      <c r="E43" s="15">
        <f>IF(B43="","",⑥女市D提出!#REF!)</f>
      </c>
      <c r="F43" s="15">
        <v>5</v>
      </c>
    </row>
    <row r="44" spans="1:6" ht="14.25">
      <c r="A44" s="12" t="s">
        <v>64</v>
      </c>
      <c r="B44" s="15">
        <f>'⑥女市D提出'!H17</f>
      </c>
      <c r="C44" s="15">
        <f>'⑥女市D提出'!T17</f>
      </c>
      <c r="D44" s="15">
        <f>'⑥女市D提出'!$L$5</f>
      </c>
      <c r="E44" s="15">
        <f>IF(B44="","",⑥女市D提出!#REF!)</f>
      </c>
      <c r="F44" s="15">
        <v>6</v>
      </c>
    </row>
    <row r="45" spans="1:6" ht="14.25">
      <c r="A45" s="12" t="s">
        <v>64</v>
      </c>
      <c r="B45" s="15">
        <f>'⑥女市D提出'!H18</f>
      </c>
      <c r="C45" s="15">
        <f>'⑥女市D提出'!T18</f>
      </c>
      <c r="D45" s="15">
        <f>'⑥女市D提出'!$L$5</f>
      </c>
      <c r="E45" s="15">
        <f>IF(B45="","",'⑥女市D提出'!AJ44)</f>
      </c>
      <c r="F45" s="15">
        <v>7</v>
      </c>
    </row>
    <row r="46" spans="1:6" ht="14.25">
      <c r="A46" s="12" t="s">
        <v>64</v>
      </c>
      <c r="B46" s="15">
        <f>'⑥女市D提出'!H19</f>
      </c>
      <c r="C46" s="15">
        <f>'⑥女市D提出'!T19</f>
      </c>
      <c r="D46" s="15">
        <f>'⑥女市D提出'!$L$5</f>
      </c>
      <c r="E46" s="15">
        <f>IF(B46="","",'⑥女市D提出'!AJ44)</f>
      </c>
      <c r="F46" s="15">
        <v>8</v>
      </c>
    </row>
    <row r="47" spans="1:6" ht="14.25">
      <c r="A47" s="12" t="s">
        <v>64</v>
      </c>
      <c r="B47" s="15">
        <f>'⑥女市D提出'!H20</f>
      </c>
      <c r="C47" s="15">
        <f>'⑥女市D提出'!T20</f>
      </c>
      <c r="D47" s="15">
        <f>'⑥女市D提出'!$L$5</f>
      </c>
      <c r="E47" s="15">
        <f>IF(B47="","",'⑥女市D提出'!AJ46)</f>
      </c>
      <c r="F47" s="15">
        <v>9</v>
      </c>
    </row>
    <row r="48" spans="1:6" ht="14.25">
      <c r="A48" s="12" t="s">
        <v>64</v>
      </c>
      <c r="B48" s="15">
        <f>'⑥女市D提出'!H21</f>
      </c>
      <c r="C48" s="15">
        <f>'⑥女市D提出'!T21</f>
      </c>
      <c r="D48" s="15">
        <f>'⑥女市D提出'!$L$5</f>
      </c>
      <c r="E48" s="15">
        <f>IF(B48="","",'⑥女市D提出'!AJ46)</f>
      </c>
      <c r="F48" s="15">
        <v>10</v>
      </c>
    </row>
    <row r="49" spans="1:6" ht="14.25">
      <c r="A49" s="12" t="s">
        <v>64</v>
      </c>
      <c r="B49" s="15">
        <f>'⑥女市D提出'!H22</f>
      </c>
      <c r="C49" s="15">
        <f>'⑥女市D提出'!T22</f>
      </c>
      <c r="D49" s="15">
        <f>'⑥女市D提出'!$L$5</f>
      </c>
      <c r="E49" s="15">
        <f>IF(B49="","",'⑥女市D提出'!AJ48)</f>
      </c>
      <c r="F49" s="15">
        <v>11</v>
      </c>
    </row>
    <row r="50" spans="1:6" ht="14.25">
      <c r="A50" s="12" t="s">
        <v>64</v>
      </c>
      <c r="B50" s="15">
        <f>'⑥女市D提出'!H23</f>
      </c>
      <c r="C50" s="15">
        <f>'⑥女市D提出'!T23</f>
      </c>
      <c r="D50" s="15">
        <f>'⑥女市D提出'!$L$5</f>
      </c>
      <c r="E50" s="15">
        <f>IF(B50="","",'⑥女市D提出'!AJ48)</f>
      </c>
      <c r="F50" s="15">
        <v>12</v>
      </c>
    </row>
    <row r="51" spans="1:6" ht="14.25">
      <c r="A51" s="12" t="s">
        <v>64</v>
      </c>
      <c r="B51" s="15">
        <f>'⑥女市D提出'!H24</f>
      </c>
      <c r="C51" s="15">
        <f>'⑥女市D提出'!T24</f>
      </c>
      <c r="D51" s="15">
        <f>'⑥女市D提出'!$L$5</f>
      </c>
      <c r="E51" s="15">
        <f>IF(B51="","",'⑥女市D提出'!AJ50)</f>
      </c>
      <c r="F51" s="15">
        <v>13</v>
      </c>
    </row>
    <row r="52" spans="1:6" ht="14.25">
      <c r="A52" s="12" t="s">
        <v>64</v>
      </c>
      <c r="B52" s="15">
        <f>'⑥女市D提出'!H25</f>
      </c>
      <c r="C52" s="15">
        <f>'⑥女市D提出'!T25</f>
      </c>
      <c r="D52" s="15">
        <f>'⑥女市D提出'!$L$5</f>
      </c>
      <c r="E52" s="15">
        <f>IF(B52="","",'⑥女市D提出'!AJ50)</f>
      </c>
      <c r="F52" s="15">
        <v>14</v>
      </c>
    </row>
    <row r="53" spans="1:6" ht="14.25">
      <c r="A53" s="12" t="s">
        <v>64</v>
      </c>
      <c r="B53" s="15">
        <f>'⑥女市D提出'!H26</f>
      </c>
      <c r="C53" s="15">
        <f>'⑥女市D提出'!T26</f>
      </c>
      <c r="D53" s="15">
        <f>'⑥女市D提出'!$L$5</f>
      </c>
      <c r="E53" s="15">
        <f>IF(B53="","",'⑥女市D提出'!AJ52)</f>
      </c>
      <c r="F53" s="15">
        <v>15</v>
      </c>
    </row>
    <row r="54" spans="1:6" ht="14.25">
      <c r="A54" s="12" t="s">
        <v>64</v>
      </c>
      <c r="B54" s="15">
        <f>'⑥女市D提出'!H27</f>
      </c>
      <c r="C54" s="15">
        <f>'⑥女市D提出'!T27</f>
      </c>
      <c r="D54" s="15">
        <f>'⑥女市D提出'!$L$5</f>
      </c>
      <c r="E54" s="15">
        <f>IF(B54="","",'⑥女市D提出'!AJ52)</f>
      </c>
      <c r="F54" s="15">
        <v>16</v>
      </c>
    </row>
    <row r="55" spans="1:6" ht="14.25">
      <c r="A55" s="12" t="s">
        <v>64</v>
      </c>
      <c r="B55" s="15">
        <f>'⑥女市D提出'!H28</f>
      </c>
      <c r="C55" s="15">
        <f>'⑥女市D提出'!T28</f>
      </c>
      <c r="D55" s="15">
        <f>'⑥女市D提出'!$L$5</f>
      </c>
      <c r="E55" s="15">
        <f>IF(B55="","",'⑥女市D提出'!AJ54)</f>
      </c>
      <c r="F55" s="15">
        <v>17</v>
      </c>
    </row>
    <row r="56" spans="1:6" ht="14.25">
      <c r="A56" s="12" t="s">
        <v>64</v>
      </c>
      <c r="B56" s="15">
        <f>'⑥女市D提出'!H29</f>
      </c>
      <c r="C56" s="15">
        <f>'⑥女市D提出'!T29</f>
      </c>
      <c r="D56" s="15">
        <f>'⑥女市D提出'!$L$5</f>
      </c>
      <c r="E56" s="15">
        <f>IF(B56="","",'⑥女市D提出'!AJ54)</f>
      </c>
      <c r="F56" s="15">
        <v>18</v>
      </c>
    </row>
    <row r="57" spans="1:6" ht="14.25">
      <c r="A57" s="12" t="s">
        <v>64</v>
      </c>
      <c r="B57" s="15">
        <f>'⑥女市D提出'!H30</f>
      </c>
      <c r="C57" s="15">
        <f>'⑥女市D提出'!T30</f>
      </c>
      <c r="D57" s="15">
        <f>'⑥女市D提出'!$L$5</f>
      </c>
      <c r="E57" s="15">
        <f>IF(B57="","",'⑥女市D提出'!AJ56)</f>
      </c>
      <c r="F57" s="15">
        <v>19</v>
      </c>
    </row>
    <row r="58" spans="1:6" ht="14.25">
      <c r="A58" s="12" t="s">
        <v>64</v>
      </c>
      <c r="B58" s="15">
        <f>'⑥女市D提出'!H31</f>
      </c>
      <c r="C58" s="15">
        <f>'⑥女市D提出'!T31</f>
      </c>
      <c r="D58" s="15">
        <f>'⑥女市D提出'!$L$5</f>
      </c>
      <c r="E58" s="15">
        <f>IF(B58="","",'⑥女市D提出'!AJ56)</f>
      </c>
      <c r="F58" s="15">
        <v>20</v>
      </c>
    </row>
    <row r="59" spans="1:6" ht="14.25">
      <c r="A59" s="12" t="s">
        <v>64</v>
      </c>
      <c r="B59" s="15">
        <f>'⑥女市D提出'!H32</f>
      </c>
      <c r="C59" s="15">
        <f>'⑥女市D提出'!T32</f>
      </c>
      <c r="D59" s="15">
        <f>'⑥女市D提出'!$L$5</f>
      </c>
      <c r="E59" s="15">
        <f>IF(B59="","",'⑥女市D提出'!AJ58)</f>
      </c>
      <c r="F59" s="15">
        <v>21</v>
      </c>
    </row>
    <row r="60" spans="1:6" ht="14.25">
      <c r="A60" s="12" t="s">
        <v>64</v>
      </c>
      <c r="B60" s="15">
        <f>'⑥女市D提出'!H33</f>
      </c>
      <c r="C60" s="15">
        <f>'⑥女市D提出'!T33</f>
      </c>
      <c r="D60" s="15">
        <f>'⑥女市D提出'!$L$5</f>
      </c>
      <c r="E60" s="15">
        <f>IF(B60="","",'⑥女市D提出'!AJ58)</f>
      </c>
      <c r="F60" s="15">
        <v>22</v>
      </c>
    </row>
    <row r="61" spans="1:6" ht="14.25">
      <c r="A61" s="12" t="s">
        <v>64</v>
      </c>
      <c r="B61" s="15">
        <f>'⑥女市D提出'!H34</f>
      </c>
      <c r="C61" s="15">
        <f>'⑥女市D提出'!T34</f>
      </c>
      <c r="D61" s="15">
        <f>'⑥女市D提出'!$L$5</f>
      </c>
      <c r="E61" s="15">
        <f>IF(B61="","",'⑥女市D提出'!AJ60)</f>
      </c>
      <c r="F61" s="15">
        <v>23</v>
      </c>
    </row>
    <row r="62" spans="1:6" ht="14.25">
      <c r="A62" s="12" t="s">
        <v>64</v>
      </c>
      <c r="B62" s="15">
        <f>'⑥女市D提出'!H35</f>
      </c>
      <c r="C62" s="15">
        <f>'⑥女市D提出'!T35</f>
      </c>
      <c r="D62" s="15">
        <f>'⑥女市D提出'!$L$5</f>
      </c>
      <c r="E62" s="15">
        <f>IF(B62="","",'⑥女市D提出'!AJ60)</f>
      </c>
      <c r="F62" s="15">
        <v>24</v>
      </c>
    </row>
    <row r="63" spans="1:6" ht="14.25">
      <c r="A63" s="12" t="s">
        <v>64</v>
      </c>
      <c r="B63" s="15">
        <f>'⑥女市D提出'!H36</f>
      </c>
      <c r="C63" s="15">
        <f>'⑥女市D提出'!T36</f>
      </c>
      <c r="D63" s="15">
        <f>'⑥女市D提出'!$L$5</f>
      </c>
      <c r="E63" s="15">
        <f>IF(B63="","",'⑥女市D提出'!AJ62)</f>
      </c>
      <c r="F63" s="15">
        <v>25</v>
      </c>
    </row>
    <row r="64" spans="1:6" ht="14.25">
      <c r="A64" s="12" t="s">
        <v>64</v>
      </c>
      <c r="B64" s="15">
        <f>'⑥女市D提出'!H37</f>
      </c>
      <c r="C64" s="15">
        <f>'⑥女市D提出'!T37</f>
      </c>
      <c r="D64" s="15">
        <f>'⑥女市D提出'!$L$5</f>
      </c>
      <c r="E64" s="15">
        <f>IF(B64="","",'⑥女市D提出'!AJ62)</f>
      </c>
      <c r="F64" s="15">
        <v>26</v>
      </c>
    </row>
    <row r="65" spans="1:6" ht="14.25">
      <c r="A65" s="12" t="s">
        <v>64</v>
      </c>
      <c r="B65" s="15">
        <f>'⑥女市D提出'!H38</f>
      </c>
      <c r="C65" s="15">
        <f>'⑥女市D提出'!T38</f>
      </c>
      <c r="D65" s="15">
        <f>'⑥女市D提出'!$L$5</f>
      </c>
      <c r="E65" s="15">
        <f>IF(B65="","",'⑥女市D提出'!AJ64)</f>
      </c>
      <c r="F65" s="15">
        <v>27</v>
      </c>
    </row>
    <row r="66" spans="1:6" ht="14.25">
      <c r="A66" s="12" t="s">
        <v>64</v>
      </c>
      <c r="B66" s="15">
        <f>'⑥女市D提出'!H39</f>
      </c>
      <c r="C66" s="15">
        <f>'⑥女市D提出'!T39</f>
      </c>
      <c r="D66" s="15">
        <f>'⑥女市D提出'!$L$5</f>
      </c>
      <c r="E66" s="15">
        <f>IF(B66="","",'⑥女市D提出'!AJ64)</f>
      </c>
      <c r="F66" s="15">
        <v>28</v>
      </c>
    </row>
    <row r="67" spans="1:6" ht="14.25">
      <c r="A67" s="12" t="s">
        <v>64</v>
      </c>
      <c r="B67" s="15">
        <f>'⑥女市D提出'!H40</f>
      </c>
      <c r="C67" s="15">
        <f>'⑥女市D提出'!T40</f>
      </c>
      <c r="D67" s="15">
        <f>'⑥女市D提出'!$L$5</f>
      </c>
      <c r="E67" s="15">
        <f>IF(B67="","",'⑥女市D提出'!AJ66)</f>
      </c>
      <c r="F67" s="15">
        <v>29</v>
      </c>
    </row>
    <row r="68" spans="1:6" ht="14.25">
      <c r="A68" s="12" t="s">
        <v>64</v>
      </c>
      <c r="B68" s="15">
        <f>'⑥女市D提出'!H41</f>
      </c>
      <c r="C68" s="15">
        <f>'⑥女市D提出'!T41</f>
      </c>
      <c r="D68" s="15">
        <f>'⑥女市D提出'!$L$5</f>
      </c>
      <c r="E68" s="15">
        <f>IF(B68="","",'⑥女市D提出'!AJ66)</f>
      </c>
      <c r="F68" s="15">
        <v>30</v>
      </c>
    </row>
  </sheetData>
  <sheetProtection sheet="1" selectLockedCells="1"/>
  <printOptions/>
  <pageMargins left="0.44" right="0.16" top="0.57" bottom="0.24" header="0.2" footer="0.17"/>
  <pageSetup fitToHeight="1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高木真人</dc:creator>
  <cp:keywords/>
  <dc:description/>
  <cp:lastModifiedBy>横須賀バドミントン協会</cp:lastModifiedBy>
  <cp:lastPrinted>2017-07-28T12:55:23Z</cp:lastPrinted>
  <dcterms:created xsi:type="dcterms:W3CDTF">2016-10-10T11:48:20Z</dcterms:created>
  <dcterms:modified xsi:type="dcterms:W3CDTF">2017-08-02T14:07:45Z</dcterms:modified>
  <cp:category/>
  <cp:version/>
  <cp:contentType/>
  <cp:contentStatus/>
</cp:coreProperties>
</file>